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3.-MUNICIPIOS\4.-LEONARDO BRAVO\1.-2025\INICIATIVA DE LEY DE INGRESOS 2026 LB\INICIATIVA DE LEY DE INGRESOS 2026\"/>
    </mc:Choice>
  </mc:AlternateContent>
  <xr:revisionPtr revIDLastSave="0" documentId="13_ncr:1_{954B9790-0E93-4B5A-AF2F-436D070FC0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ubro de Ingresos" sheetId="3" r:id="rId1"/>
  </sheets>
  <definedNames>
    <definedName name="_xlnm._FilterDatabase" localSheetId="0" hidden="1">'Rubro de Ingresos'!$A$9:$M$246</definedName>
    <definedName name="_xlnm.Print_Titles" localSheetId="0">'Rubro de Ingresos'!$1:$10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K246" i="3"/>
  <c r="K245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1" i="3"/>
  <c r="K209" i="3"/>
  <c r="K208" i="3"/>
  <c r="K207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5" i="3"/>
  <c r="K164" i="3"/>
  <c r="K163" i="3"/>
  <c r="K162" i="3"/>
  <c r="K161" i="3"/>
  <c r="K160" i="3"/>
  <c r="K159" i="3"/>
  <c r="K158" i="3"/>
  <c r="K157" i="3"/>
  <c r="K156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0" i="3"/>
  <c r="K99" i="3"/>
  <c r="K98" i="3"/>
  <c r="K97" i="3"/>
  <c r="K96" i="3"/>
  <c r="K95" i="3"/>
  <c r="K94" i="3"/>
  <c r="K92" i="3"/>
  <c r="K91" i="3"/>
  <c r="K89" i="3"/>
  <c r="K88" i="3"/>
  <c r="K87" i="3"/>
  <c r="K86" i="3"/>
  <c r="K85" i="3"/>
  <c r="K84" i="3"/>
  <c r="K83" i="3"/>
  <c r="K82" i="3"/>
  <c r="K81" i="3"/>
  <c r="K80" i="3"/>
  <c r="K79" i="3"/>
  <c r="K78" i="3"/>
  <c r="K75" i="3"/>
  <c r="K74" i="3"/>
  <c r="J244" i="3"/>
  <c r="J243" i="3" s="1"/>
  <c r="I244" i="3"/>
  <c r="I243" i="3" s="1"/>
  <c r="H229" i="3"/>
  <c r="H228" i="3" s="1"/>
  <c r="K228" i="3" s="1"/>
  <c r="G212" i="3"/>
  <c r="K212" i="3" s="1"/>
  <c r="G210" i="3"/>
  <c r="K210" i="3" s="1"/>
  <c r="G188" i="3"/>
  <c r="G167" i="3" s="1"/>
  <c r="G166" i="3" s="1"/>
  <c r="K166" i="3" s="1"/>
  <c r="G155" i="3"/>
  <c r="K155" i="3" s="1"/>
  <c r="G130" i="3"/>
  <c r="G101" i="3" s="1"/>
  <c r="G93" i="3"/>
  <c r="K93" i="3" s="1"/>
  <c r="G90" i="3"/>
  <c r="K90" i="3" s="1"/>
  <c r="G77" i="3"/>
  <c r="G76" i="3" s="1"/>
  <c r="K76" i="3" s="1"/>
  <c r="G62" i="3"/>
  <c r="K62" i="3" s="1"/>
  <c r="G11" i="3"/>
  <c r="K18" i="3"/>
  <c r="K20" i="3"/>
  <c r="K34" i="3"/>
  <c r="K49" i="3"/>
  <c r="K48" i="3" s="1"/>
  <c r="K47" i="3" s="1"/>
  <c r="K30" i="3"/>
  <c r="K72" i="3"/>
  <c r="K69" i="3"/>
  <c r="K68" i="3"/>
  <c r="K67" i="3"/>
  <c r="K66" i="3"/>
  <c r="K65" i="3"/>
  <c r="K64" i="3"/>
  <c r="K63" i="3"/>
  <c r="K60" i="3"/>
  <c r="K59" i="3"/>
  <c r="K58" i="3"/>
  <c r="K57" i="3"/>
  <c r="K56" i="3"/>
  <c r="K55" i="3"/>
  <c r="K54" i="3"/>
  <c r="K53" i="3"/>
  <c r="K50" i="3"/>
  <c r="K46" i="3"/>
  <c r="K45" i="3"/>
  <c r="K44" i="3"/>
  <c r="K43" i="3"/>
  <c r="K42" i="3"/>
  <c r="K41" i="3"/>
  <c r="K40" i="3"/>
  <c r="K39" i="3"/>
  <c r="K38" i="3"/>
  <c r="K36" i="3"/>
  <c r="K33" i="3"/>
  <c r="K31" i="3"/>
  <c r="K28" i="3"/>
  <c r="K25" i="3"/>
  <c r="K24" i="3"/>
  <c r="K23" i="3"/>
  <c r="K22" i="3"/>
  <c r="K21" i="3"/>
  <c r="K19" i="3"/>
  <c r="K14" i="3"/>
  <c r="K13" i="3"/>
  <c r="K188" i="3" l="1"/>
  <c r="H10" i="3"/>
  <c r="G61" i="3"/>
  <c r="K243" i="3"/>
  <c r="K167" i="3"/>
  <c r="K130" i="3"/>
  <c r="K77" i="3"/>
  <c r="K101" i="3"/>
  <c r="K244" i="3"/>
  <c r="K229" i="3"/>
  <c r="G206" i="3"/>
  <c r="K29" i="3"/>
  <c r="K61" i="3"/>
  <c r="K35" i="3"/>
  <c r="K37" i="3"/>
  <c r="K11" i="3"/>
  <c r="K16" i="3"/>
  <c r="K70" i="3"/>
  <c r="K26" i="3"/>
  <c r="K12" i="3"/>
  <c r="K27" i="3"/>
  <c r="K32" i="3"/>
  <c r="K52" i="3"/>
  <c r="K51" i="3" s="1"/>
  <c r="K17" i="3"/>
  <c r="K71" i="3"/>
  <c r="K73" i="3"/>
  <c r="G205" i="3" l="1"/>
  <c r="K205" i="3" s="1"/>
  <c r="K206" i="3"/>
  <c r="K15" i="3"/>
  <c r="G10" i="3" l="1"/>
  <c r="K10" i="3" s="1"/>
</calcChain>
</file>

<file path=xl/sharedStrings.xml><?xml version="1.0" encoding="utf-8"?>
<sst xmlns="http://schemas.openxmlformats.org/spreadsheetml/2006/main" count="253" uniqueCount="248">
  <si>
    <t>GANADO MENOR</t>
  </si>
  <si>
    <t>TRASLADO Y MANUNTENCION DE GANADO DEPOSITADO</t>
  </si>
  <si>
    <t>SEÑALES PARA GANADO, FIERROS Y MARCAS</t>
  </si>
  <si>
    <t>SERVICIOS DE ARRASTRE DE BIENES MUEBLES A CORRALON MUNICIPALPAL.</t>
  </si>
  <si>
    <t>SERVICIOS DE PROTECCION PRIVADA</t>
  </si>
  <si>
    <t>PRODUCTOS DIVERSOS</t>
  </si>
  <si>
    <t>VENTA DE ESQUILMOS</t>
  </si>
  <si>
    <t>CONTRATO DE APARCERÍA</t>
  </si>
  <si>
    <t>DESECHOS DE BASURA</t>
  </si>
  <si>
    <t>OBJETOS DECOMISADOS</t>
  </si>
  <si>
    <t>VENTA DE LEYES Y REGLAMENTOS</t>
  </si>
  <si>
    <t>VENTA DE FORMAS IMPRESAS POR JUEGOS</t>
  </si>
  <si>
    <t>AVISO DE MOVIMIENTO DE PROPIEDAD INMOBILIARIA (3DCC)</t>
  </si>
  <si>
    <t>FORMATO DE LICENCIA</t>
  </si>
  <si>
    <t>FORMAS DE REGISTRO CIVIL</t>
  </si>
  <si>
    <t>OTROS PRODUCTOS</t>
  </si>
  <si>
    <t>PRODUCTOS FINANCIEROS</t>
  </si>
  <si>
    <t>CORRALON MUNICIPAL</t>
  </si>
  <si>
    <t>PRODUCTOS DE CAPITAL</t>
  </si>
  <si>
    <t>APROVECHAMIENTOS</t>
  </si>
  <si>
    <t>POR DEPOSITO DE MUEBLES A CORRALON MPAL.</t>
  </si>
  <si>
    <t>PRODUCTOS NO COMPRENDIDOS EN LAS FRACCIONES DE LA LEY DE INGRESOS CAUSADAS EN EJERCICIOS FISCALES ANTERIORES PENDIENTES DE LIQUIDACION O PAGO</t>
  </si>
  <si>
    <t>CONCEPTO</t>
  </si>
  <si>
    <t>IMPUESTOS</t>
  </si>
  <si>
    <t>IMPUESTOS SOBRE LOS INGRESOS</t>
  </si>
  <si>
    <t>DIVERSIONES Y ESPECTACULOS PUBLICOS</t>
  </si>
  <si>
    <t>TEATRO,CIRCOS,CARPAS Y DIVERSIONES SIMILARES SOBRE BOLETAJE VENDIDO</t>
  </si>
  <si>
    <t>EVENTOS TAURINOS SOBRE EL BOLETAJE VENDIDO</t>
  </si>
  <si>
    <t>EXHIBICIONES,EXPOSICIONES Y SIMILARES SOBRE EL BOLETAJE VENDIDO</t>
  </si>
  <si>
    <t>CENTROS RECREATIVOS</t>
  </si>
  <si>
    <t>BAILES EVENTUALES DE ESPECULACIÓN, SI SE COBRA LA ENTRADA, SOBRE EL BOLETAJE VENDIDO</t>
  </si>
  <si>
    <t>BAILES EVENTUALES DE ESPECULACION SIN COBRO DE ENTRADA, POR EVENTO</t>
  </si>
  <si>
    <t>BAILES PARTICULARES NO ESPECULATIVOS EN ESPACIO PUBLICO, POR EVENTO</t>
  </si>
  <si>
    <t>EXCURSIONES Y PASEOS TERRESTRES O MARITIMOS, SOBRE EL BOLETAJE VENDIDO</t>
  </si>
  <si>
    <t>IMPUESTOS SOBRE EL PATRIMONIO</t>
  </si>
  <si>
    <t>IMPUESTO PREDIAL</t>
  </si>
  <si>
    <t>URBANOS BALDIOS</t>
  </si>
  <si>
    <t>SUB-URBANOS BALDIOS</t>
  </si>
  <si>
    <t>URBANOS EDIFICADOS PARA EL SERVICIO TURISTICO</t>
  </si>
  <si>
    <t>SUB-URB.EDIFICADOS PARA EL SERVICIO TURISTICO</t>
  </si>
  <si>
    <t>PREDIOS RUSTICOS BALDIOS</t>
  </si>
  <si>
    <t>URBANOS EDIFICADOS DESTINADOS A CASA HABITACION</t>
  </si>
  <si>
    <t>SUB-URBANOS EDIFICADOS DESTINADOS A CASA HABITACION</t>
  </si>
  <si>
    <t>RUSTICOS EDIFICADOS DESTINADOS A CASA HABITACION</t>
  </si>
  <si>
    <t>LOS DE REGIMEN DE TIEMPO COMPARTIDO Y MULTIPROPIEDAD</t>
  </si>
  <si>
    <t>PREDIOS EN QUE SE UBIQUEN PLANTAS DE BENEFICIO Y ESTABLECIMIENTOS METALURGICOS</t>
  </si>
  <si>
    <t>PREDIOS EJIDALES Y COMUNALES</t>
  </si>
  <si>
    <t>PENSIONADOS Y JUBILADOS</t>
  </si>
  <si>
    <t>TARJETA DEL INAPAM (INSEN)</t>
  </si>
  <si>
    <t>PERSONAS DE CAPACIDADES DIFERENTES</t>
  </si>
  <si>
    <t>MADRES Y/O PADRES SOLTEROS JEFES DE FAMILIA</t>
  </si>
  <si>
    <t>IMPUESTOS SOBRE LA PRODUCCION AL CONSUMO Y LAS TRANSACCIONES</t>
  </si>
  <si>
    <t>SOBRE ADQUISICION DE INMUEBLES</t>
  </si>
  <si>
    <t>IMPUESTO SOBRE ADQUISICION DE INMUEBLES</t>
  </si>
  <si>
    <t>IMPUESTOS AL COMERCIO EXTERIOR</t>
  </si>
  <si>
    <t>IMPUESTOS SOBRE NOMINAS Y ASIMILABLES</t>
  </si>
  <si>
    <t>IMPUESTOS ECOLOGICOS</t>
  </si>
  <si>
    <t>APORTACIONES PARA FONDOS DE VIVIENDA</t>
  </si>
  <si>
    <t>CUOTAS PARA EL SEGURO SOCIAL</t>
  </si>
  <si>
    <t>CUOTAS DE AHORRO PARA EL RETIRO</t>
  </si>
  <si>
    <t>ACCESORIOS</t>
  </si>
  <si>
    <t>CONTRIBUCIONES DE MEJORAS</t>
  </si>
  <si>
    <t>PARA LA CONSTRUCCION</t>
  </si>
  <si>
    <t>PARA LA RECONSTRUCCION</t>
  </si>
  <si>
    <t>PORLA REPARACIÓN</t>
  </si>
  <si>
    <t>DERECHOS</t>
  </si>
  <si>
    <t>POR EL USO DE LA VIA PUBLICA</t>
  </si>
  <si>
    <t>COMERCIO AMBULANTE INSTALADOS EN PUESTOS SEMI-FIJOS EN VÍA PÚBLICA</t>
  </si>
  <si>
    <t>ASEADORES DE CALZADO, CADO UNO DIARIAMENTE</t>
  </si>
  <si>
    <t>FOTOGRAFOS, CADA UNO ANUALMENTE</t>
  </si>
  <si>
    <t>VENDEDORES DE BOLETOS DE LOTERÍA INSTANTÁNEA, CADA UNO ANUALMENTE</t>
  </si>
  <si>
    <t>MÚSICOS, COMO TRÍOS, MARIACHIS Y DUETOS ANUALMENTE</t>
  </si>
  <si>
    <t>ORQUESTAS Y OTROS SIMILARES, POR EVENTO</t>
  </si>
  <si>
    <t>SANITARIOS</t>
  </si>
  <si>
    <t>BAÑOS DE REGADERA</t>
  </si>
  <si>
    <t>BAÑOS DE VAPOR</t>
  </si>
  <si>
    <t>OTROS SERVICIOS POR USO DE LA VIA PUBLICA</t>
  </si>
  <si>
    <t>DERECHOS A LOS HIDROCARBUROS</t>
  </si>
  <si>
    <t>DERECHOS POR LA PRESTACION DE SERVICIOS</t>
  </si>
  <si>
    <t>SACRIFICIO, DESPRENDIDO DE PIEL,DESPLUME, EXTRACCION Y LAVADO DE VICERAS</t>
  </si>
  <si>
    <t>USO DE CORRALES O CORRALETAS POR DIA</t>
  </si>
  <si>
    <t>TRANSPORTE SANITARIOS DEL RASTRO O LUGAR AUTORIZADO AL LOCAL EXPENDIO</t>
  </si>
  <si>
    <t>A PROPIETARIOS O POSEEDORES D/CASA HAB. CONDOMINIOS, DEPARTAMENTOS O SIMILILARES</t>
  </si>
  <si>
    <t>POR PODA DE ARBOLES O ARBUSTOS QUE INVADAN LA VIA PUBLICA</t>
  </si>
  <si>
    <t>SERVICIOS MUNICIPALES DE SALUD</t>
  </si>
  <si>
    <t>PREVENCION Y CONTROL DE ENFERMEDADES POR TRANSMISION SEXUAL</t>
  </si>
  <si>
    <t>POR EXPEDICION O REPOSICION POR 3 AÑOS</t>
  </si>
  <si>
    <t>POR EXPEDICION O REPOSICION POR 5 AÑOS</t>
  </si>
  <si>
    <t>POR EL SERVICIO DE ABASTECIMIENTO DE AGUA POTABLE</t>
  </si>
  <si>
    <t>POR CONEXION A LA RED DE AGUA POTABLE</t>
  </si>
  <si>
    <t>POR LA CONEXION A LA RED DE DRENAJE</t>
  </si>
  <si>
    <t>OTROS SERVICIOS</t>
  </si>
  <si>
    <t>SERVICIOS DE MANTENIMIENTO A FOSAS SEPTICAS Y TRANSPORTES DE AGUAS RESIDUALES</t>
  </si>
  <si>
    <t>ALMACENAJE EN MATERIA RECICLABLE</t>
  </si>
  <si>
    <t>OTROS DERECHOS</t>
  </si>
  <si>
    <t>PARA LA EJECUCION DE RUPTURAS EN LA VIA PUBLICA</t>
  </si>
  <si>
    <t>POR LA EXPEDICION DE LICENCIAS PARA CONSTRUCCIÓN DE OBRAS PUBLICAS Y PRIVADAS</t>
  </si>
  <si>
    <t>POR LA EXPEDICIÓN DE LICENCIAS POR LA REPARACION O RESTAURACIÓN DE EDIFICIOS O CASA HABITACION</t>
  </si>
  <si>
    <t>DERECHOS POR LA EXPEDICION DE LICENCIAS DE CONSTRUCCIÓN</t>
  </si>
  <si>
    <t>POR CONCEPTO DE CONSTRUCCION DE BARDAS FRENTE A LA VÍA PÚBLICA</t>
  </si>
  <si>
    <t>POR LA AUTORIZACION PARA FUSION DE PREDIOS RÚSTICOS Y/O URBANOS</t>
  </si>
  <si>
    <t>LICENCIAS PARA EJECUCION DE OBRAS DENTRO DEL PANTEON MUNICIPAL</t>
  </si>
  <si>
    <t>LICENCIAS PARA EL ALINEAMIENTO DE EDIFICIOS O CASAS HABITACION Y DE PREDIOS</t>
  </si>
  <si>
    <t>POR LA EXP DE LIC PARA OBRAS DE URBANIZACION</t>
  </si>
  <si>
    <t>LICENCIAS PARA DEMOLICION DE EDIFICIOS O CASAS HABITACION</t>
  </si>
  <si>
    <t>CONSTANCIAS (PLANOS, AVALUOS, SERVICIOS CATASTRALES)</t>
  </si>
  <si>
    <t>CERTIFICACIONES (PLANOS, AVALUOS, SERVICIOS CATASTRALES)</t>
  </si>
  <si>
    <t>DUPLICADOS Y COPIAS (PLANOS, AVALUOS, SERVICIOS CATASTRALES)</t>
  </si>
  <si>
    <t>OTROS SERVICIOS (PLANOS, AVALUOS, SERVICIOS CATASTRALES)</t>
  </si>
  <si>
    <t>SERVICIOS DEL DIF MUNICIPAL</t>
  </si>
  <si>
    <t>BAÑOS DEL DIF MUNICIPAL</t>
  </si>
  <si>
    <t>CUOTAS DE RECUPERACION</t>
  </si>
  <si>
    <t>DESAYUNOS CALIENTES</t>
  </si>
  <si>
    <t>CASILLAS DIF MUNICIPAL</t>
  </si>
  <si>
    <t>LICENCIAS DE CAMBIO DE RÉGIMEN DE</t>
  </si>
  <si>
    <t>PROPIEDAD</t>
  </si>
  <si>
    <t>SOLICITUD DE AUTORIZACIONES</t>
  </si>
  <si>
    <t>ABARROTES EN GENERAL CON VENTA DE BEBIDAS ALCOHOLICAS EN BOTELLA CERRADA</t>
  </si>
  <si>
    <t>BODEGAS CON ACTIVIDAD COMERCIAL Y VENTA DE BEBIDAS ALCOHOLICAS</t>
  </si>
  <si>
    <t>CAMBIO DE DOMICILIO</t>
  </si>
  <si>
    <t>CAMBIO DE NOMBRE O RAZON SOCIAL</t>
  </si>
  <si>
    <t>POR EL TRASPASO O CAMBIO DE PROPIETARIO</t>
  </si>
  <si>
    <t>CAMBIO DE GIRO O CUALQUIER MODIFICACIÓN NO PREVISTAS A LAS ANTERIORES</t>
  </si>
  <si>
    <t>REGISTRO CIVIL</t>
  </si>
  <si>
    <t>POR ADMINISTRACIÓN DE REGISTRO CIVIL (VER CONVENIO)</t>
  </si>
  <si>
    <t>RECOLECCION DE PERROS CALLEJEROS</t>
  </si>
  <si>
    <t>AGRESIONES REPORTADAS</t>
  </si>
  <si>
    <t>PERROS INDESEADOS</t>
  </si>
  <si>
    <t>ESTERILIZACION DE HEMBRAS Y MACHOS</t>
  </si>
  <si>
    <t>VACUNAS ANTIRRABICAS</t>
  </si>
  <si>
    <t>CONSULTAS</t>
  </si>
  <si>
    <t>BAÑOS GARRAPATICIDAS</t>
  </si>
  <si>
    <t>CIRUGIAS</t>
  </si>
  <si>
    <t>DERECHOS DE ESCRITURACION</t>
  </si>
  <si>
    <t>LOTES HASTA 120 MTS. CUADRADOS</t>
  </si>
  <si>
    <t>LOTES DE 120.01 HASTA 250 MTS.CUADRADOS</t>
  </si>
  <si>
    <t>ACCESORIOS DE DERECHOS</t>
  </si>
  <si>
    <t>MULTAS</t>
  </si>
  <si>
    <t>AGUA POTABLE, ALCANTARILLADO Y SANEAMIENTO</t>
  </si>
  <si>
    <t>OTROS (ESPECIFICAR)</t>
  </si>
  <si>
    <t>RECARGOS</t>
  </si>
  <si>
    <t>GASTOS DE EJECUCION</t>
  </si>
  <si>
    <t>PRODUCTOS</t>
  </si>
  <si>
    <t>PRODUCTOS DE TIPO CORRIENTE</t>
  </si>
  <si>
    <t>ARRENDAMIENTO, EXPLOTACIÓN O VENTA DE BIENES MUEBLES E INMUEBLES</t>
  </si>
  <si>
    <t>MERCADO CENTRAL</t>
  </si>
  <si>
    <t>MERCADO DE ZONA</t>
  </si>
  <si>
    <t>MERCADO DE ARTESANIAS</t>
  </si>
  <si>
    <t>TIANGUIS EN ESPACIOS AUTORIZADOS POR EL AYUNTAMIENTO</t>
  </si>
  <si>
    <t>CANCHAS DEPORTIVAS POR PARTIDO</t>
  </si>
  <si>
    <t>AUDITORIOS O CENTROS SOCIALES POR EVENTO</t>
  </si>
  <si>
    <t>FOSAS EN PROPIEDAD</t>
  </si>
  <si>
    <t>FOSAS EN ARRENDAMIENTOS POR EL TERMINO DE 7 AÑOS</t>
  </si>
  <si>
    <t>ESTACIONAMIENTOS EXCLUSIVOS EN VIA PUBLICA, LOS AUTOMOVILES DE ALQUILER, CAMIONETAS DE CUALQUIER MARCA</t>
  </si>
  <si>
    <t>GANADO MAYOR</t>
  </si>
  <si>
    <t>AVISOS DE INCIDENCIA AL PADRÓN DE CONTRIBUYENTES(INSCRIPCIÓN, CAMBIO, (BAJA)</t>
  </si>
  <si>
    <t>FALTA DE CUMPLIMIENTO DE OBLIGACIONES FISCALES</t>
  </si>
  <si>
    <t>GASTOS DE NOTIFICACION Y EJECUCION</t>
  </si>
  <si>
    <t>MULTAS ADMINISTRATIVAS</t>
  </si>
  <si>
    <t>LOS QUE TRANSGREDAN EL BANDO DE POLICIA Y GOBIERNO</t>
  </si>
  <si>
    <t>MULTAS DE TRANSITO MUNICIPAL</t>
  </si>
  <si>
    <t>MULTAS POR CONCEPTO DE PROTECCION A MEDIO AMBIENTE</t>
  </si>
  <si>
    <t>INGRESOS POR VENTA DE BIENES Y SERVICIOS</t>
  </si>
  <si>
    <t>PARTICIPACIONES</t>
  </si>
  <si>
    <t>PARTICIPACIONES FEDERALES</t>
  </si>
  <si>
    <t>FONDO DE APORTACIONES ESTATALES PARA LA INFRAESTRUCTURA SOCIAL MUNICIPAL</t>
  </si>
  <si>
    <t>APORTACIONES</t>
  </si>
  <si>
    <t>APORTACIONES FEDERALES</t>
  </si>
  <si>
    <t>FONDO DE APORTACIONES PARA LA INFRAESTRUCTURA SOCIAL</t>
  </si>
  <si>
    <t>FONDO DE APORTACIONES PARA EL FORTALECIMIENTO DE LOS MUNICIPIOS</t>
  </si>
  <si>
    <t>EVENTOS DEPORTIVOS: BEISBOL,FUTBOL,BOX,LUCHA LIBRE Y SIMILARES SOBRE EL BOLETAJE VENDIDO</t>
  </si>
  <si>
    <t>OTRAS DIVERSIONES O ESPECTACULOS PUBLICOS NO ESPECIFICADAS, SOBRE EL BOLETAJE VENDIDO</t>
  </si>
  <si>
    <t>IMPUESTOS NO COMPRENDIDOS EN LAS FRACCIONES DE LA LEY DE INGRESOS CAUSADAS EN EJERCICIOS FISCALES ANTERIORES PENDIENTES DE LIQUIDACIÓN O PAGO</t>
  </si>
  <si>
    <t>CUOTAS  Y  APORTACIONES  DE  SEGURIDAD SOCIAL</t>
  </si>
  <si>
    <t xml:space="preserve"> OTRAS CUOTAS Y APORTACIONES PARA LA SEGURIDAD SOCIAL</t>
  </si>
  <si>
    <t>CONTRIBUCIÓN  DE  MEJORAS  POR  OBRAS PÚBLICAS</t>
  </si>
  <si>
    <t>CONTRIBUCIONES NO COMPRENDIDOS EN LAS FRACCIONES DE LA LEY DE INGRESOS CAUSADAS EN EJERCICIOS FISCALES ANTERIORES PENDIENTES DE LIQUIDACIÓN O PAGO</t>
  </si>
  <si>
    <t>DERECHOS POR EL USO, GOCE, APROVECHAMIENTO O EXPLOTACION DE BIENES DE DOMINIO PUBLICO</t>
  </si>
  <si>
    <t>COMERCIO AMBULANTE LOS QUE VENDAN MERCANCÍAS EN LAS CALLES SIN ESTACIONARSE EN LUGARES DETERMINADOS, QUE EXPENDAN EN VITRINAS PORTATILES O SEBRE CARROS DE MANO</t>
  </si>
  <si>
    <t>SERVICIOS GENERALES EN EL RASTRO MUNICIPAL</t>
  </si>
  <si>
    <t>SERVICIO DE LIMPIA, ASEO PUBLICO, RECOLECCIÓN, TRASLADO, TRATAMIENTO Y DIPSICION FINAL DE RESIDUOS</t>
  </si>
  <si>
    <t>A ESTABLECIMIENTOS COMERCIALES, UNIDADES DE PRESTACIÓN DE SERVICIO DE HOSPEDAJE TEMPORAL, CASAS DE HUSPEDES, APARTAMENTOS AMUEBLADOS, RESTAURANTES, INDUSTRIAS, HOSPITALES, CLINICAS,   INSTITUCIONES   EDUCATIVAS PARTICULARES Y GIROS DISTINTOS</t>
  </si>
  <si>
    <t>A PROPIETARIOS O POSEEDORES DE PREDIOS BALDIOS URBANOS SIN BARDEAR DE FRENTE A LA VIA PUBLICAEN QUE SE DECLARE EN REBELDIA</t>
  </si>
  <si>
    <t>POR ANALISIS DE LABORATORIOS Y EXPEDICION DE CREDENCIALES</t>
  </si>
  <si>
    <t>CONSULTA MEDICA DE PRIMER NIVEL, QUE NO SE INCLUYA DENTRO DEL PAQUETE BASICO DE SERVICIOS DE SALUD</t>
  </si>
  <si>
    <t>SERVICIOS PRESTADOS POR LA DIRECCIÓN DE TRANSITO MUNICIPAL Y PROTECCION CIVIL</t>
  </si>
  <si>
    <t>SERVICIO DE AGUA POTABLE, DRENAJE, ALCANTARILLADO Y SANEAMIENTO</t>
  </si>
  <si>
    <t>POR LA EXPEDICION DE PERMISOS Y REGISTROS EN MATERIA AMBIENTAL</t>
  </si>
  <si>
    <t>LICENCIA PARA CONSTRUCCIÓN EDIFICIOS O CASA HABITACIÓN, RESTAURACIÓN O REPARACIÓN, URBANIZACIÓN FRACCIONAMIENTO, LOTIFICACIÓN Y RELOTIFICACIÓN , FUSIÓN Y SUBDIVISIÓN</t>
  </si>
  <si>
    <t>POR LA INSCRIPCION, REVALIDACIÓN O REFRENDO DEL DIRECTOR RESPONSABLE DE LA OBRA</t>
  </si>
  <si>
    <t>AUTORIZACION PARA DIVISIÓN, SUBDIVISION,LOTIFICACIÓN Y RELOTIFICACIÓN DE PREDIOS RUSTICOS Y/0 URBANOS</t>
  </si>
  <si>
    <t>POR LA EXPEDICIÓN DE PERMISOS O LICENCIAS PARA APERTURA DE ZANJAS, CONSTRUCCIÓN DE INFRAESTRUCTURA EN LA VÍA PUBLICA O INSTALACIÓN DE CASETAS</t>
  </si>
  <si>
    <t>EXPEDICION INICIAL O REFRENDO DE LICENCIAS, PERMISOS Y AUTORIZACIONES PARA EL FUNCIONAMIENTO DE ESTABLECIMIENTOS O LOCALES CUYOS GIROS SEAN ENAJENACIÓN DE BEBIDAS ALCOHOLICAS</t>
  </si>
  <si>
    <t>MISCELANEAS, TENDAJONES, OASIS Y DEPOSITOS  DE  CERVEZA,  CON  VENTA  DE BEBIDAS ALCOHOLICAS EN BOTELLA CERRADA PARA LLEVAR</t>
  </si>
  <si>
    <t>POR CUALQUIER MODIFICACIÓN QUE SUFRA LA LICENCIA O EMPADRONAMIENTO DE LOCALES</t>
  </si>
  <si>
    <t>SERVICIOS GENERALES PRESTADOS POR CENTROS ANTIRRABICOS MUNICIPALES</t>
  </si>
  <si>
    <t>DERECHOS NO COMPRENDIDOS EN LAS FRACCIONES DE LA LEY DE INGRESOS CAUSADAS EN EJERCICIOS FISCALES ANTERIORES PENDIENTES DE LIQUIDACIÓN O PAGO</t>
  </si>
  <si>
    <t>OCUPACIÓN O APROVECHAMIENTO DE LA VÍA PUBLICA</t>
  </si>
  <si>
    <t>CORRALES Y CORRALETAS PARA GANADO MONSTRENCO</t>
  </si>
  <si>
    <t xml:space="preserve">APROVECHAMIENTOS DE TIPO CORRIENTE </t>
  </si>
  <si>
    <t>MULTAS FISCALES Y GASTOS</t>
  </si>
  <si>
    <t xml:space="preserve">MULTAS DE LA COMISIÓN DE AGUA 
POTABLE,DRENAJE ALCANTARILLADO Y  SANEAMIENTO </t>
  </si>
  <si>
    <t xml:space="preserve">MULTAS DAÑOS CAUSADOS A BIENES 
PROPIEDAD DEL MUNICIPIO </t>
  </si>
  <si>
    <t>CONCECIONES Y CONTRATOS</t>
  </si>
  <si>
    <t xml:space="preserve">DONATIVOS Y LEGADOS </t>
  </si>
  <si>
    <t>PARTICULARES</t>
  </si>
  <si>
    <t xml:space="preserve">DEPENDENCIAS OFICIALES </t>
  </si>
  <si>
    <t xml:space="preserve">INDEMNIZACION POR DAÑOS CAUSADOS A BIENES DEL MUNICIPIO </t>
  </si>
  <si>
    <t xml:space="preserve">APROVECHAMIENTOS DE CAPITAL </t>
  </si>
  <si>
    <t xml:space="preserve">APROVECHAMIENTOS NO COMPRENDIDOS EN  LAS FRACCIONES DE LA LEY DE INGRESOS  CAUSADAS EN EJERCICIOS FISCALES   ANTERIORES PENDIENTES  DE LIQUIDACION O  PAGO </t>
  </si>
  <si>
    <t xml:space="preserve">INGRESOS DE OPERACIÓN DE ENTIDADES 
PARAESTATALES EMPRESARIALES </t>
  </si>
  <si>
    <t xml:space="preserve">INGRESOS POR VENTA DE BIENES Y SERVICIOS  PRODUCIDOS EN ESTABLECIMIENTOS DEL  GOBIERNO CENTRAL </t>
  </si>
  <si>
    <t>PREDIOS Y CONSTRUCCIONES ZONAS URB.SUB- URB Y RUSTICAS REGULARIZADAS PROGRAMAS SOCIALES DE TENENCIA DE LA TIERRA</t>
  </si>
  <si>
    <t>CONSTANCIAS, CERTIFICACIONES, DUPLICADOS Y COPIAS DEL REGISTRO CIVIL</t>
  </si>
  <si>
    <t>EXPEDICION O TRAMITACION DE CONSTANCIAS, CERTIFICACIONES, DUPLICADOS Y COPIAS</t>
  </si>
  <si>
    <t>SUPER CON VENTA DE BEBIDAS ALCOHOLICAS</t>
  </si>
  <si>
    <t>LOCALES COMERCIALES</t>
  </si>
  <si>
    <t xml:space="preserve">FONDO GENERAL DE LAS PARTICIPACIONES (FGP) </t>
  </si>
  <si>
    <t xml:space="preserve">FONDO DE FOMENTO MUNICIPAL </t>
  </si>
  <si>
    <t xml:space="preserve">FONDO DE FISCALIZACIÓN </t>
  </si>
  <si>
    <t xml:space="preserve">INCENTIVOS A LA VENTA FINAL DE GASOLINA Y DIESEL (FIM) </t>
  </si>
  <si>
    <t xml:space="preserve">FONDO DE COMPENSACIÓN (FIM) </t>
  </si>
  <si>
    <t xml:space="preserve">FONDO DE COMPENSACIÓN DEL ISAN </t>
  </si>
  <si>
    <t xml:space="preserve">FONDO COMÚN TENENCIA </t>
  </si>
  <si>
    <t xml:space="preserve">FONDO COMÚN ISAN </t>
  </si>
  <si>
    <t xml:space="preserve">FONDO GENERAL F.E.I.E.F. </t>
  </si>
  <si>
    <t xml:space="preserve">FONDO DE RECAUDACIÓN DEL I.S.R. </t>
  </si>
  <si>
    <t xml:space="preserve">IMPUESTO ESPECIAL SOBRE PRODUCCION Y SERVICIOS I.E.P.S. </t>
  </si>
  <si>
    <t xml:space="preserve">RECAUDACIÓN DEL ISR SOBRE BIENES INMUEBLES </t>
  </si>
  <si>
    <t>INTERESES FINANCIEROS</t>
  </si>
  <si>
    <t>POR EL ESTACIONAMIENTO DE VEHICULOS, CAMIONES, CAMIONETAS Y AUTOBUSES PARA CARGA Y DESCARGA EN LA VÍA PÚBLICA</t>
  </si>
  <si>
    <t>PRESUPUESTO DE INGRESOS</t>
  </si>
  <si>
    <t>EJERCICIO FISCAL 2026</t>
  </si>
  <si>
    <t>POR RUBRO DE INGRESOS Y FUENTE DE FINANCIAMIENTO</t>
  </si>
  <si>
    <t xml:space="preserve"> CLASIFICADOR POR RUBRO DE INGRESOS</t>
  </si>
  <si>
    <t>PRESUPUESTO ESTIMADO POR FUENTES DE FINANCIAMIENTO</t>
  </si>
  <si>
    <t>11. Recursos Fiscales (Ingresos Propios)</t>
  </si>
  <si>
    <t>15. Recursos Federales (Participaciones Federales del Ramo XXVIII)</t>
  </si>
  <si>
    <t>25. Recursos Federales</t>
  </si>
  <si>
    <t xml:space="preserve">Total </t>
  </si>
  <si>
    <t>25. Fondo de Aportaciones para la Infraestructura Social Municipal</t>
  </si>
  <si>
    <t>25. Fondo de Aportaciones para el Fortalecimiento de los Municipios</t>
  </si>
  <si>
    <t>RUBRO</t>
  </si>
  <si>
    <t>TIPO</t>
  </si>
  <si>
    <t>CLASE</t>
  </si>
  <si>
    <t xml:space="preserve">DESCRIPCION </t>
  </si>
  <si>
    <r>
      <t>I</t>
    </r>
    <r>
      <rPr>
        <b/>
        <u/>
        <sz val="8"/>
        <color theme="1"/>
        <rFont val="Arial"/>
        <family val="2"/>
      </rPr>
      <t>NGRESOS POR VENTA DE BIENES Y SERVICIOS</t>
    </r>
  </si>
  <si>
    <t>MUNICIPIO DE LEONARDO BRAVO,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</si>
</sst>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88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vertical="top"/>
    </xf>
    <xf numFmtId="4" fontId="8" fillId="0" borderId="0" xfId="2" applyNumberFormat="1" applyFont="1" applyAlignment="1">
      <alignment vertical="top"/>
    </xf>
    <xf numFmtId="0" fontId="9" fillId="0" borderId="0" xfId="2" applyFont="1"/>
    <xf numFmtId="4" fontId="9" fillId="0" borderId="0" xfId="2" applyNumberFormat="1" applyFont="1"/>
    <xf numFmtId="0" fontId="7" fillId="0" borderId="0" xfId="2"/>
    <xf numFmtId="4" fontId="7" fillId="0" borderId="0" xfId="2" applyNumberFormat="1"/>
    <xf numFmtId="0" fontId="8" fillId="0" borderId="0" xfId="2" applyFont="1" applyAlignment="1">
      <alignment horizontal="center" vertical="center"/>
    </xf>
    <xf numFmtId="49" fontId="8" fillId="0" borderId="0" xfId="2" applyNumberFormat="1" applyFont="1" applyAlignment="1">
      <alignment horizontal="center" vertical="center" wrapText="1"/>
    </xf>
    <xf numFmtId="49" fontId="8" fillId="0" borderId="0" xfId="2" applyNumberFormat="1" applyFont="1" applyAlignment="1">
      <alignment horizontal="center" vertical="center"/>
    </xf>
    <xf numFmtId="0" fontId="8" fillId="0" borderId="0" xfId="2" applyFont="1"/>
    <xf numFmtId="4" fontId="8" fillId="0" borderId="0" xfId="2" applyNumberFormat="1" applyFont="1"/>
    <xf numFmtId="0" fontId="7" fillId="0" borderId="0" xfId="2" applyAlignment="1">
      <alignment vertical="top"/>
    </xf>
    <xf numFmtId="0" fontId="7" fillId="0" borderId="8" xfId="2" applyBorder="1" applyAlignment="1">
      <alignment horizontal="center" vertical="center"/>
    </xf>
    <xf numFmtId="49" fontId="7" fillId="0" borderId="8" xfId="2" applyNumberFormat="1" applyBorder="1" applyAlignment="1">
      <alignment horizontal="center" vertical="center" wrapText="1"/>
    </xf>
    <xf numFmtId="49" fontId="7" fillId="0" borderId="8" xfId="2" applyNumberFormat="1" applyBorder="1" applyAlignment="1">
      <alignment horizontal="center" vertical="center"/>
    </xf>
    <xf numFmtId="0" fontId="7" fillId="0" borderId="8" xfId="2" applyBorder="1" applyAlignment="1">
      <alignment horizontal="center" vertical="top"/>
    </xf>
    <xf numFmtId="0" fontId="7" fillId="0" borderId="0" xfId="2" applyAlignment="1">
      <alignment horizontal="center" vertical="top"/>
    </xf>
    <xf numFmtId="4" fontId="7" fillId="0" borderId="0" xfId="2" applyNumberFormat="1" applyAlignment="1">
      <alignment vertical="top"/>
    </xf>
    <xf numFmtId="0" fontId="8" fillId="0" borderId="0" xfId="2" applyFont="1" applyAlignment="1">
      <alignment horizontal="center" vertical="top"/>
    </xf>
    <xf numFmtId="4" fontId="8" fillId="0" borderId="0" xfId="2" applyNumberFormat="1" applyFont="1" applyAlignment="1">
      <alignment horizontal="center" vertical="center"/>
    </xf>
    <xf numFmtId="4" fontId="11" fillId="0" borderId="1" xfId="2" applyNumberFormat="1" applyFont="1" applyBorder="1" applyAlignment="1">
      <alignment horizontal="right" vertical="center"/>
    </xf>
    <xf numFmtId="4" fontId="12" fillId="0" borderId="1" xfId="2" applyNumberFormat="1" applyFont="1" applyBorder="1" applyAlignment="1">
      <alignment horizontal="right" vertical="center"/>
    </xf>
    <xf numFmtId="4" fontId="10" fillId="0" borderId="0" xfId="2" applyNumberFormat="1" applyFont="1" applyAlignment="1">
      <alignment vertical="top"/>
    </xf>
    <xf numFmtId="0" fontId="10" fillId="0" borderId="0" xfId="2" applyFont="1" applyAlignment="1">
      <alignment vertical="top"/>
    </xf>
    <xf numFmtId="0" fontId="8" fillId="0" borderId="10" xfId="2" applyFont="1" applyBorder="1" applyAlignment="1">
      <alignment vertical="top"/>
    </xf>
    <xf numFmtId="4" fontId="12" fillId="6" borderId="1" xfId="2" applyNumberFormat="1" applyFont="1" applyFill="1" applyBorder="1" applyAlignment="1">
      <alignment horizontal="right" vertical="center"/>
    </xf>
    <xf numFmtId="0" fontId="8" fillId="0" borderId="0" xfId="2" quotePrefix="1" applyFont="1" applyAlignment="1">
      <alignment horizontal="center" vertical="center"/>
    </xf>
    <xf numFmtId="49" fontId="8" fillId="0" borderId="0" xfId="2" quotePrefix="1" applyNumberFormat="1" applyFont="1" applyAlignment="1">
      <alignment horizontal="center" vertical="center" wrapText="1"/>
    </xf>
    <xf numFmtId="49" fontId="8" fillId="0" borderId="0" xfId="2" quotePrefix="1" applyNumberFormat="1" applyFont="1" applyAlignment="1">
      <alignment horizontal="center" vertical="center"/>
    </xf>
    <xf numFmtId="0" fontId="8" fillId="0" borderId="0" xfId="2" applyFont="1" applyAlignment="1">
      <alignment vertical="top" wrapText="1"/>
    </xf>
    <xf numFmtId="4" fontId="8" fillId="0" borderId="0" xfId="2" applyNumberFormat="1" applyFont="1" applyAlignment="1">
      <alignment vertical="top" wrapText="1"/>
    </xf>
    <xf numFmtId="10" fontId="8" fillId="0" borderId="0" xfId="3" applyNumberFormat="1" applyFont="1" applyFill="1" applyAlignment="1">
      <alignment vertical="top" wrapText="1"/>
    </xf>
    <xf numFmtId="0" fontId="10" fillId="0" borderId="0" xfId="2" quotePrefix="1" applyFont="1" applyAlignment="1">
      <alignment horizontal="center" vertical="center"/>
    </xf>
    <xf numFmtId="49" fontId="10" fillId="0" borderId="0" xfId="2" quotePrefix="1" applyNumberFormat="1" applyFont="1" applyAlignment="1">
      <alignment horizontal="center" vertical="center" wrapText="1"/>
    </xf>
    <xf numFmtId="49" fontId="10" fillId="0" borderId="0" xfId="2" quotePrefix="1" applyNumberFormat="1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49" fontId="10" fillId="0" borderId="0" xfId="2" applyNumberFormat="1" applyFont="1" applyAlignment="1">
      <alignment horizontal="center" vertical="center" wrapText="1"/>
    </xf>
    <xf numFmtId="49" fontId="10" fillId="0" borderId="0" xfId="2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1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3" fontId="2" fillId="0" borderId="1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3" fontId="1" fillId="0" borderId="1" xfId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43" fontId="2" fillId="0" borderId="1" xfId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3" fontId="3" fillId="0" borderId="1" xfId="1" applyFont="1" applyBorder="1" applyAlignment="1">
      <alignment horizontal="right" vertical="center" wrapText="1"/>
    </xf>
    <xf numFmtId="43" fontId="4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43" fontId="13" fillId="2" borderId="5" xfId="1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43" fontId="14" fillId="0" borderId="1" xfId="1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43" fontId="14" fillId="0" borderId="6" xfId="1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43" fontId="14" fillId="3" borderId="1" xfId="1" applyFont="1" applyFill="1" applyBorder="1" applyAlignment="1">
      <alignment vertical="center" wrapText="1"/>
    </xf>
    <xf numFmtId="0" fontId="14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43" fontId="13" fillId="5" borderId="1" xfId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43" fontId="13" fillId="2" borderId="1" xfId="1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43" fontId="14" fillId="0" borderId="1" xfId="1" applyFont="1" applyBorder="1" applyAlignment="1">
      <alignment horizontal="center" vertical="center" wrapText="1"/>
    </xf>
    <xf numFmtId="43" fontId="13" fillId="0" borderId="1" xfId="1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3" fontId="14" fillId="5" borderId="1" xfId="1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43" fontId="14" fillId="0" borderId="5" xfId="1" applyFont="1" applyBorder="1" applyAlignment="1">
      <alignment vertical="center" wrapText="1"/>
    </xf>
    <xf numFmtId="4" fontId="12" fillId="0" borderId="5" xfId="2" applyNumberFormat="1" applyFont="1" applyBorder="1" applyAlignment="1">
      <alignment horizontal="right" vertical="center"/>
    </xf>
    <xf numFmtId="4" fontId="11" fillId="0" borderId="5" xfId="2" applyNumberFormat="1" applyFont="1" applyBorder="1" applyAlignment="1">
      <alignment horizontal="right" vertical="center"/>
    </xf>
    <xf numFmtId="0" fontId="13" fillId="2" borderId="5" xfId="0" applyFont="1" applyFill="1" applyBorder="1" applyAlignment="1">
      <alignment horizontal="justify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horizontal="justify" vertical="center" wrapText="1"/>
    </xf>
    <xf numFmtId="4" fontId="11" fillId="0" borderId="6" xfId="2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43" fontId="13" fillId="0" borderId="6" xfId="1" applyFont="1" applyFill="1" applyBorder="1" applyAlignment="1">
      <alignment vertical="center" wrapText="1"/>
    </xf>
    <xf numFmtId="0" fontId="14" fillId="0" borderId="6" xfId="0" applyFont="1" applyBorder="1" applyAlignment="1">
      <alignment horizontal="justify" vertical="center" wrapText="1"/>
    </xf>
    <xf numFmtId="4" fontId="12" fillId="0" borderId="6" xfId="2" applyNumberFormat="1" applyFont="1" applyBorder="1" applyAlignment="1">
      <alignment horizontal="right" vertical="center"/>
    </xf>
    <xf numFmtId="0" fontId="13" fillId="2" borderId="6" xfId="0" applyFont="1" applyFill="1" applyBorder="1" applyAlignment="1">
      <alignment horizontal="justify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43" fontId="14" fillId="0" borderId="15" xfId="1" applyFont="1" applyBorder="1" applyAlignment="1">
      <alignment vertical="center" wrapText="1"/>
    </xf>
    <xf numFmtId="4" fontId="12" fillId="0" borderId="15" xfId="2" applyNumberFormat="1" applyFont="1" applyBorder="1" applyAlignment="1">
      <alignment horizontal="right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vertical="center" wrapText="1"/>
    </xf>
    <xf numFmtId="0" fontId="13" fillId="0" borderId="6" xfId="0" applyFont="1" applyBorder="1" applyAlignment="1">
      <alignment vertical="top" wrapText="1"/>
    </xf>
    <xf numFmtId="0" fontId="8" fillId="0" borderId="1" xfId="2" applyFont="1" applyBorder="1" applyAlignment="1">
      <alignment vertical="top" wrapText="1"/>
    </xf>
    <xf numFmtId="0" fontId="18" fillId="4" borderId="1" xfId="2" applyFont="1" applyFill="1" applyBorder="1" applyAlignment="1">
      <alignment horizontal="center" vertical="center" wrapText="1"/>
    </xf>
    <xf numFmtId="49" fontId="18" fillId="4" borderId="1" xfId="2" applyNumberFormat="1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0" applyFont="1"/>
    <xf numFmtId="4" fontId="18" fillId="4" borderId="1" xfId="2" applyNumberFormat="1" applyFont="1" applyFill="1" applyBorder="1" applyAlignment="1">
      <alignment horizontal="right" vertical="center" wrapText="1"/>
    </xf>
    <xf numFmtId="4" fontId="18" fillId="5" borderId="1" xfId="2" applyNumberFormat="1" applyFont="1" applyFill="1" applyBorder="1" applyAlignment="1">
      <alignment horizontal="right" vertical="center"/>
    </xf>
    <xf numFmtId="4" fontId="18" fillId="0" borderId="1" xfId="2" applyNumberFormat="1" applyFont="1" applyBorder="1" applyAlignment="1">
      <alignment horizontal="right" vertical="center"/>
    </xf>
    <xf numFmtId="4" fontId="20" fillId="0" borderId="1" xfId="2" applyNumberFormat="1" applyFont="1" applyBorder="1" applyAlignment="1">
      <alignment horizontal="right" vertical="center"/>
    </xf>
    <xf numFmtId="0" fontId="20" fillId="0" borderId="1" xfId="2" applyFont="1" applyBorder="1" applyAlignment="1">
      <alignment vertical="top" wrapText="1"/>
    </xf>
    <xf numFmtId="0" fontId="18" fillId="5" borderId="1" xfId="2" applyFont="1" applyFill="1" applyBorder="1" applyAlignment="1">
      <alignment vertical="top" wrapText="1"/>
    </xf>
    <xf numFmtId="0" fontId="4" fillId="5" borderId="1" xfId="0" applyFont="1" applyFill="1" applyBorder="1" applyAlignment="1">
      <alignment vertical="center" wrapText="1"/>
    </xf>
    <xf numFmtId="43" fontId="1" fillId="2" borderId="1" xfId="1" applyFont="1" applyFill="1" applyBorder="1" applyAlignment="1">
      <alignment vertical="center" wrapText="1"/>
    </xf>
    <xf numFmtId="0" fontId="20" fillId="5" borderId="1" xfId="2" applyFont="1" applyFill="1" applyBorder="1" applyAlignment="1">
      <alignment vertical="top" wrapText="1"/>
    </xf>
    <xf numFmtId="4" fontId="20" fillId="5" borderId="1" xfId="2" applyNumberFormat="1" applyFont="1" applyFill="1" applyBorder="1" applyAlignment="1">
      <alignment horizontal="right" vertical="center"/>
    </xf>
    <xf numFmtId="0" fontId="10" fillId="5" borderId="7" xfId="2" applyFont="1" applyFill="1" applyBorder="1" applyAlignment="1">
      <alignment horizontal="center" vertical="center" wrapText="1"/>
    </xf>
    <xf numFmtId="0" fontId="10" fillId="5" borderId="8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 wrapText="1"/>
    </xf>
    <xf numFmtId="0" fontId="10" fillId="5" borderId="0" xfId="2" applyFont="1" applyFill="1" applyAlignment="1">
      <alignment horizontal="center" vertical="center" wrapText="1"/>
    </xf>
    <xf numFmtId="0" fontId="10" fillId="5" borderId="11" xfId="2" applyFont="1" applyFill="1" applyBorder="1" applyAlignment="1">
      <alignment horizontal="center" vertical="center" wrapText="1"/>
    </xf>
    <xf numFmtId="0" fontId="10" fillId="5" borderId="12" xfId="2" applyFont="1" applyFill="1" applyBorder="1" applyAlignment="1">
      <alignment horizontal="center" vertical="center" wrapText="1"/>
    </xf>
    <xf numFmtId="0" fontId="10" fillId="5" borderId="13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19" fillId="5" borderId="7" xfId="2" applyFont="1" applyFill="1" applyBorder="1" applyAlignment="1">
      <alignment horizontal="center" vertical="top"/>
    </xf>
    <xf numFmtId="0" fontId="19" fillId="5" borderId="8" xfId="2" applyFont="1" applyFill="1" applyBorder="1" applyAlignment="1">
      <alignment horizontal="center" vertical="top"/>
    </xf>
    <xf numFmtId="0" fontId="19" fillId="5" borderId="9" xfId="2" applyFont="1" applyFill="1" applyBorder="1" applyAlignment="1">
      <alignment horizontal="center" vertical="top"/>
    </xf>
    <xf numFmtId="0" fontId="19" fillId="5" borderId="10" xfId="2" applyFont="1" applyFill="1" applyBorder="1" applyAlignment="1">
      <alignment horizontal="center" vertical="top"/>
    </xf>
    <xf numFmtId="0" fontId="19" fillId="5" borderId="0" xfId="2" applyFont="1" applyFill="1" applyAlignment="1">
      <alignment horizontal="center" vertical="top"/>
    </xf>
    <xf numFmtId="0" fontId="19" fillId="5" borderId="11" xfId="2" applyFont="1" applyFill="1" applyBorder="1" applyAlignment="1">
      <alignment horizontal="center" vertical="top"/>
    </xf>
    <xf numFmtId="0" fontId="19" fillId="5" borderId="12" xfId="2" applyFont="1" applyFill="1" applyBorder="1" applyAlignment="1">
      <alignment horizontal="center" vertical="center" wrapText="1"/>
    </xf>
    <xf numFmtId="0" fontId="19" fillId="5" borderId="13" xfId="2" applyFont="1" applyFill="1" applyBorder="1" applyAlignment="1">
      <alignment horizontal="center" vertical="center" wrapText="1"/>
    </xf>
    <xf numFmtId="0" fontId="19" fillId="5" borderId="14" xfId="2" applyFont="1" applyFill="1" applyBorder="1" applyAlignment="1">
      <alignment horizontal="center" vertical="center" wrapText="1"/>
    </xf>
    <xf numFmtId="0" fontId="10" fillId="5" borderId="2" xfId="2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5" borderId="5" xfId="2" applyFont="1" applyFill="1" applyBorder="1" applyAlignment="1">
      <alignment horizontal="center" vertical="center" wrapText="1"/>
    </xf>
    <xf numFmtId="0" fontId="10" fillId="5" borderId="6" xfId="2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00000000-0005-0000-0000-000002000000}"/>
    <cellStyle name="Porcentaje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449580</xdr:colOff>
      <xdr:row>1</xdr:row>
      <xdr:rowOff>76200</xdr:rowOff>
    </xdr:from>
    <xdr:to>
      <xdr:col>24</xdr:col>
      <xdr:colOff>472440</xdr:colOff>
      <xdr:row>2</xdr:row>
      <xdr:rowOff>160020</xdr:rowOff>
    </xdr:to>
    <xdr:pic>
      <xdr:nvPicPr>
        <xdr:cNvPr id="20" name="Imagen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47"/>
        <a:stretch>
          <a:fillRect/>
        </a:stretch>
      </xdr:blipFill>
      <xdr:spPr bwMode="auto">
        <a:xfrm>
          <a:off x="15628620" y="251460"/>
          <a:ext cx="252222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548640</xdr:colOff>
      <xdr:row>1</xdr:row>
      <xdr:rowOff>99060</xdr:rowOff>
    </xdr:from>
    <xdr:to>
      <xdr:col>20</xdr:col>
      <xdr:colOff>289560</xdr:colOff>
      <xdr:row>3</xdr:row>
      <xdr:rowOff>83820</xdr:rowOff>
    </xdr:to>
    <xdr:pic>
      <xdr:nvPicPr>
        <xdr:cNvPr id="21" name="Imagen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274320"/>
          <a:ext cx="9906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314325</xdr:colOff>
      <xdr:row>212</xdr:row>
      <xdr:rowOff>142875</xdr:rowOff>
    </xdr:from>
    <xdr:to>
      <xdr:col>1</xdr:col>
      <xdr:colOff>320675</xdr:colOff>
      <xdr:row>213</xdr:row>
      <xdr:rowOff>51435</xdr:rowOff>
    </xdr:to>
    <xdr:sp macro="" textlink="">
      <xdr:nvSpPr>
        <xdr:cNvPr id="84" name="Graphic 32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/>
        </xdr:cNvSpPr>
      </xdr:nvSpPr>
      <xdr:spPr>
        <a:xfrm>
          <a:off x="1106805" y="78621255"/>
          <a:ext cx="0" cy="91440"/>
        </a:xfrm>
        <a:custGeom>
          <a:avLst/>
          <a:gdLst/>
          <a:ahLst/>
          <a:cxnLst/>
          <a:rect l="l" t="t" r="r" b="b"/>
          <a:pathLst>
            <a:path w="6350" h="299085">
              <a:moveTo>
                <a:pt x="6096" y="0"/>
              </a:moveTo>
              <a:lnTo>
                <a:pt x="0" y="0"/>
              </a:lnTo>
              <a:lnTo>
                <a:pt x="0" y="292912"/>
              </a:lnTo>
              <a:lnTo>
                <a:pt x="0" y="299021"/>
              </a:lnTo>
              <a:lnTo>
                <a:pt x="6096" y="299021"/>
              </a:lnTo>
              <a:lnTo>
                <a:pt x="6096" y="292912"/>
              </a:lnTo>
              <a:lnTo>
                <a:pt x="6096" y="0"/>
              </a:lnTo>
              <a:close/>
            </a:path>
          </a:pathLst>
        </a:custGeom>
        <a:solidFill>
          <a:srgbClr val="000000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>
    <xdr:from>
      <xdr:col>1</xdr:col>
      <xdr:colOff>314325</xdr:colOff>
      <xdr:row>213</xdr:row>
      <xdr:rowOff>47625</xdr:rowOff>
    </xdr:from>
    <xdr:to>
      <xdr:col>1</xdr:col>
      <xdr:colOff>320675</xdr:colOff>
      <xdr:row>214</xdr:row>
      <xdr:rowOff>0</xdr:rowOff>
    </xdr:to>
    <xdr:sp macro="" textlink="">
      <xdr:nvSpPr>
        <xdr:cNvPr id="90" name="Graphic 32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/>
        </xdr:cNvSpPr>
      </xdr:nvSpPr>
      <xdr:spPr>
        <a:xfrm>
          <a:off x="1106805" y="78708885"/>
          <a:ext cx="0" cy="516255"/>
        </a:xfrm>
        <a:custGeom>
          <a:avLst/>
          <a:gdLst/>
          <a:ahLst/>
          <a:cxnLst/>
          <a:rect l="l" t="t" r="r" b="b"/>
          <a:pathLst>
            <a:path w="6350" h="299085">
              <a:moveTo>
                <a:pt x="6096" y="0"/>
              </a:moveTo>
              <a:lnTo>
                <a:pt x="0" y="0"/>
              </a:lnTo>
              <a:lnTo>
                <a:pt x="0" y="292595"/>
              </a:lnTo>
              <a:lnTo>
                <a:pt x="0" y="298691"/>
              </a:lnTo>
              <a:lnTo>
                <a:pt x="6096" y="298691"/>
              </a:lnTo>
              <a:lnTo>
                <a:pt x="6096" y="292595"/>
              </a:lnTo>
              <a:lnTo>
                <a:pt x="6096" y="0"/>
              </a:lnTo>
              <a:close/>
            </a:path>
          </a:pathLst>
        </a:custGeom>
        <a:solidFill>
          <a:srgbClr val="000000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1</xdr:col>
      <xdr:colOff>298938</xdr:colOff>
      <xdr:row>0</xdr:row>
      <xdr:rowOff>64477</xdr:rowOff>
    </xdr:from>
    <xdr:to>
      <xdr:col>3</xdr:col>
      <xdr:colOff>246184</xdr:colOff>
      <xdr:row>3</xdr:row>
      <xdr:rowOff>169985</xdr:rowOff>
    </xdr:to>
    <xdr:pic>
      <xdr:nvPicPr>
        <xdr:cNvPr id="107" name="Imagen 106" descr="images (1)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830" y="64477"/>
          <a:ext cx="638908" cy="662354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674075</xdr:colOff>
      <xdr:row>0</xdr:row>
      <xdr:rowOff>64478</xdr:rowOff>
    </xdr:from>
    <xdr:to>
      <xdr:col>9</xdr:col>
      <xdr:colOff>1033389</xdr:colOff>
      <xdr:row>3</xdr:row>
      <xdr:rowOff>128954</xdr:rowOff>
    </xdr:to>
    <xdr:pic>
      <xdr:nvPicPr>
        <xdr:cNvPr id="108" name="Imagen 107" descr="LOGO-1-VNO-LB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3583" y="64478"/>
          <a:ext cx="1418494" cy="621322"/>
        </a:xfrm>
        <a:prstGeom prst="rect">
          <a:avLst/>
        </a:prstGeom>
        <a:noFill/>
      </xdr:spPr>
    </xdr:pic>
    <xdr:clientData/>
  </xdr:twoCellAnchor>
  <xdr:twoCellAnchor>
    <xdr:from>
      <xdr:col>2</xdr:col>
      <xdr:colOff>30480</xdr:colOff>
      <xdr:row>261</xdr:row>
      <xdr:rowOff>76200</xdr:rowOff>
    </xdr:from>
    <xdr:to>
      <xdr:col>5</xdr:col>
      <xdr:colOff>2046410</xdr:colOff>
      <xdr:row>268</xdr:row>
      <xdr:rowOff>2931</xdr:rowOff>
    </xdr:to>
    <xdr:sp macro="" textlink="">
      <xdr:nvSpPr>
        <xdr:cNvPr id="109" name="Cuadro de texto 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419100" y="14897100"/>
          <a:ext cx="3044630" cy="83351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C. CINTHIA ICELL MARTINEZ GARCIA</a:t>
          </a: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REGIDORA DE EDUCACION Y CULTURA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464820</xdr:colOff>
      <xdr:row>261</xdr:row>
      <xdr:rowOff>99060</xdr:rowOff>
    </xdr:from>
    <xdr:to>
      <xdr:col>11</xdr:col>
      <xdr:colOff>553915</xdr:colOff>
      <xdr:row>268</xdr:row>
      <xdr:rowOff>46306</xdr:rowOff>
    </xdr:to>
    <xdr:sp macro="" textlink="">
      <xdr:nvSpPr>
        <xdr:cNvPr id="110" name="Cuadro de texto 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4480560" y="14919960"/>
          <a:ext cx="3761935" cy="854026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C. ANDRES SANTOS ROMERO.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REGIDOR DE BIEN ESTAR Y ATENCION A MIGRANTES 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7620</xdr:colOff>
      <xdr:row>272</xdr:row>
      <xdr:rowOff>38101</xdr:rowOff>
    </xdr:from>
    <xdr:to>
      <xdr:col>6</xdr:col>
      <xdr:colOff>106680</xdr:colOff>
      <xdr:row>278</xdr:row>
      <xdr:rowOff>38101</xdr:rowOff>
    </xdr:to>
    <xdr:sp macro="" textlink="">
      <xdr:nvSpPr>
        <xdr:cNvPr id="111" name="Cuadro de texto 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3340" y="21115021"/>
          <a:ext cx="4069080" cy="77724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C. CARMEN ROMERO VISOSO.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REGIDORA DE SALUD PUBLICA Y EQUIDAD DE GÉNERO.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259080</xdr:colOff>
      <xdr:row>272</xdr:row>
      <xdr:rowOff>45720</xdr:rowOff>
    </xdr:from>
    <xdr:to>
      <xdr:col>11</xdr:col>
      <xdr:colOff>54072</xdr:colOff>
      <xdr:row>278</xdr:row>
      <xdr:rowOff>98620</xdr:rowOff>
    </xdr:to>
    <xdr:sp macro="" textlink="">
      <xdr:nvSpPr>
        <xdr:cNvPr id="112" name="Cuadro de texto 1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334000" y="21122640"/>
          <a:ext cx="4031712" cy="83014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C. JESUS RODRIGO RODRIGUEZ REYES</a:t>
          </a: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REGIDOR DE JUVENTUD Y FOMENTO DEPORTIVO.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312420</xdr:colOff>
      <xdr:row>280</xdr:row>
      <xdr:rowOff>99060</xdr:rowOff>
    </xdr:from>
    <xdr:to>
      <xdr:col>5</xdr:col>
      <xdr:colOff>2193095</xdr:colOff>
      <xdr:row>286</xdr:row>
      <xdr:rowOff>110050</xdr:rowOff>
    </xdr:to>
    <xdr:sp macro="" textlink="">
      <xdr:nvSpPr>
        <xdr:cNvPr id="113" name="Cuadro de texto 1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58140" y="22212300"/>
          <a:ext cx="3252275" cy="78823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C. GRISELDA NATIVIDAD BAUTISTA ADAME.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REGIDORA DE DESARROLLO RURAL.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1005840</xdr:colOff>
      <xdr:row>280</xdr:row>
      <xdr:rowOff>76200</xdr:rowOff>
    </xdr:from>
    <xdr:to>
      <xdr:col>11</xdr:col>
      <xdr:colOff>160020</xdr:colOff>
      <xdr:row>288</xdr:row>
      <xdr:rowOff>38100</xdr:rowOff>
    </xdr:to>
    <xdr:sp macro="" textlink="">
      <xdr:nvSpPr>
        <xdr:cNvPr id="114" name="Cuadro de texto 1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021580" y="22189440"/>
          <a:ext cx="4450080" cy="99822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C. MIGUEL ANGEL ADAME ORTIZ.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REGIDOR DE MEDIO AMBIENTE Y RECURSOS NATURALES.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106680</xdr:colOff>
      <xdr:row>289</xdr:row>
      <xdr:rowOff>68580</xdr:rowOff>
    </xdr:from>
    <xdr:to>
      <xdr:col>5</xdr:col>
      <xdr:colOff>2286000</xdr:colOff>
      <xdr:row>296</xdr:row>
      <xdr:rowOff>38100</xdr:rowOff>
    </xdr:to>
    <xdr:sp macro="" textlink="">
      <xdr:nvSpPr>
        <xdr:cNvPr id="115" name="Cuadro de texto 2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52400" y="23347680"/>
          <a:ext cx="3550920" cy="8763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C. MARIO ENRIQUE MALDONADO ARCOS.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REGIDOR DE OBRAS Y SERVICIOS PUBLICOS.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403860</xdr:colOff>
      <xdr:row>289</xdr:row>
      <xdr:rowOff>45720</xdr:rowOff>
    </xdr:from>
    <xdr:to>
      <xdr:col>10</xdr:col>
      <xdr:colOff>991332</xdr:colOff>
      <xdr:row>295</xdr:row>
      <xdr:rowOff>121187</xdr:rowOff>
    </xdr:to>
    <xdr:sp macro="" textlink="">
      <xdr:nvSpPr>
        <xdr:cNvPr id="116" name="Cuadro de texto 2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5478780" y="23324820"/>
          <a:ext cx="3765012" cy="852707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C. INES MOSSO GONZALEZ.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REGIDORA DE COMERCIO Y ABASTO POPULAR.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967740</xdr:colOff>
      <xdr:row>297</xdr:row>
      <xdr:rowOff>91440</xdr:rowOff>
    </xdr:from>
    <xdr:to>
      <xdr:col>8</xdr:col>
      <xdr:colOff>15972</xdr:colOff>
      <xdr:row>304</xdr:row>
      <xdr:rowOff>37367</xdr:rowOff>
    </xdr:to>
    <xdr:sp macro="" textlink="">
      <xdr:nvSpPr>
        <xdr:cNvPr id="117" name="Cuadro de texto 2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2385060" y="24406860"/>
          <a:ext cx="3765012" cy="852707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ES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LIC. ANIBAR JACOBO NIETO</a:t>
          </a:r>
          <a:endParaRPr lang="es-MX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es-MX" sz="1100">
            <a:solidFill>
              <a:srgbClr val="00000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   GENERAL</a:t>
          </a:r>
          <a:endParaRPr lang="es-MX" sz="1100" b="0">
            <a:solidFill>
              <a:srgbClr val="00000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38100</xdr:colOff>
      <xdr:row>251</xdr:row>
      <xdr:rowOff>76200</xdr:rowOff>
    </xdr:from>
    <xdr:to>
      <xdr:col>5</xdr:col>
      <xdr:colOff>2054030</xdr:colOff>
      <xdr:row>258</xdr:row>
      <xdr:rowOff>2931</xdr:rowOff>
    </xdr:to>
    <xdr:sp macro="" textlink="">
      <xdr:nvSpPr>
        <xdr:cNvPr id="118" name="Cuadro de texto 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426720" y="18356580"/>
          <a:ext cx="3044630" cy="83351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ING. LEONARDO MALDONADO ZUÑIGA</a:t>
          </a:r>
          <a:endParaRPr lang="es-MX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PRESIDENTE</a:t>
          </a:r>
          <a:r>
            <a:rPr lang="es-MX" sz="110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MUNICIPAL</a:t>
          </a:r>
          <a:endParaRPr lang="es-MX" sz="1100">
            <a:solidFill>
              <a:srgbClr val="00000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281940</xdr:colOff>
      <xdr:row>251</xdr:row>
      <xdr:rowOff>76200</xdr:rowOff>
    </xdr:from>
    <xdr:to>
      <xdr:col>11</xdr:col>
      <xdr:colOff>371035</xdr:colOff>
      <xdr:row>258</xdr:row>
      <xdr:rowOff>23446</xdr:rowOff>
    </xdr:to>
    <xdr:sp macro="" textlink="">
      <xdr:nvSpPr>
        <xdr:cNvPr id="119" name="Cuadro de texto 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4297680" y="18356580"/>
          <a:ext cx="5384995" cy="854026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C. TALÍA</a:t>
          </a:r>
          <a:r>
            <a:rPr lang="es-MX" sz="110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ZAMORA CATALAN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</a:pPr>
          <a:r>
            <a:rPr lang="es-MX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SINDICO</a:t>
          </a:r>
          <a:r>
            <a:rPr lang="es-MX" sz="110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PROCURADORA</a:t>
          </a:r>
          <a:endParaRPr lang="es-MX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516"/>
  <sheetViews>
    <sheetView tabSelected="1" zoomScaleNormal="100" workbookViewId="0">
      <selection activeCell="I30" sqref="I30"/>
    </sheetView>
  </sheetViews>
  <sheetFormatPr baseColWidth="10" defaultColWidth="9.109375" defaultRowHeight="10.199999999999999" x14ac:dyDescent="0.3"/>
  <cols>
    <col min="1" max="1" width="0.6640625" style="8" customWidth="1"/>
    <col min="2" max="3" width="5" style="14" customWidth="1"/>
    <col min="4" max="4" width="5" style="15" customWidth="1"/>
    <col min="5" max="5" width="5" style="16" customWidth="1"/>
    <col min="6" max="6" width="37.88671875" style="37" customWidth="1"/>
    <col min="7" max="10" width="15.44140625" style="37" customWidth="1"/>
    <col min="11" max="11" width="15.44140625" style="9" customWidth="1"/>
    <col min="12" max="12" width="11.6640625" style="9" bestFit="1" customWidth="1"/>
    <col min="13" max="255" width="9.109375" style="8"/>
    <col min="256" max="256" width="0.6640625" style="8" customWidth="1"/>
    <col min="257" max="257" width="6.33203125" style="8" bestFit="1" customWidth="1"/>
    <col min="258" max="258" width="4.5546875" style="8" bestFit="1" customWidth="1"/>
    <col min="259" max="259" width="6.109375" style="8" bestFit="1" customWidth="1"/>
    <col min="260" max="261" width="9.44140625" style="8" bestFit="1" customWidth="1"/>
    <col min="262" max="262" width="40.6640625" style="8" customWidth="1"/>
    <col min="263" max="263" width="9.88671875" style="8" customWidth="1"/>
    <col min="264" max="264" width="13.109375" style="8" customWidth="1"/>
    <col min="265" max="265" width="12" style="8" bestFit="1" customWidth="1"/>
    <col min="266" max="266" width="12.6640625" style="8" bestFit="1" customWidth="1"/>
    <col min="267" max="267" width="11.88671875" style="8" bestFit="1" customWidth="1"/>
    <col min="268" max="268" width="11.6640625" style="8" bestFit="1" customWidth="1"/>
    <col min="269" max="511" width="9.109375" style="8"/>
    <col min="512" max="512" width="0.6640625" style="8" customWidth="1"/>
    <col min="513" max="513" width="6.33203125" style="8" bestFit="1" customWidth="1"/>
    <col min="514" max="514" width="4.5546875" style="8" bestFit="1" customWidth="1"/>
    <col min="515" max="515" width="6.109375" style="8" bestFit="1" customWidth="1"/>
    <col min="516" max="517" width="9.44140625" style="8" bestFit="1" customWidth="1"/>
    <col min="518" max="518" width="40.6640625" style="8" customWidth="1"/>
    <col min="519" max="519" width="9.88671875" style="8" customWidth="1"/>
    <col min="520" max="520" width="13.109375" style="8" customWidth="1"/>
    <col min="521" max="521" width="12" style="8" bestFit="1" customWidth="1"/>
    <col min="522" max="522" width="12.6640625" style="8" bestFit="1" customWidth="1"/>
    <col min="523" max="523" width="11.88671875" style="8" bestFit="1" customWidth="1"/>
    <col min="524" max="524" width="11.6640625" style="8" bestFit="1" customWidth="1"/>
    <col min="525" max="767" width="9.109375" style="8"/>
    <col min="768" max="768" width="0.6640625" style="8" customWidth="1"/>
    <col min="769" max="769" width="6.33203125" style="8" bestFit="1" customWidth="1"/>
    <col min="770" max="770" width="4.5546875" style="8" bestFit="1" customWidth="1"/>
    <col min="771" max="771" width="6.109375" style="8" bestFit="1" customWidth="1"/>
    <col min="772" max="773" width="9.44140625" style="8" bestFit="1" customWidth="1"/>
    <col min="774" max="774" width="40.6640625" style="8" customWidth="1"/>
    <col min="775" max="775" width="9.88671875" style="8" customWidth="1"/>
    <col min="776" max="776" width="13.109375" style="8" customWidth="1"/>
    <col min="777" max="777" width="12" style="8" bestFit="1" customWidth="1"/>
    <col min="778" max="778" width="12.6640625" style="8" bestFit="1" customWidth="1"/>
    <col min="779" max="779" width="11.88671875" style="8" bestFit="1" customWidth="1"/>
    <col min="780" max="780" width="11.6640625" style="8" bestFit="1" customWidth="1"/>
    <col min="781" max="1023" width="9.109375" style="8"/>
    <col min="1024" max="1024" width="0.6640625" style="8" customWidth="1"/>
    <col min="1025" max="1025" width="6.33203125" style="8" bestFit="1" customWidth="1"/>
    <col min="1026" max="1026" width="4.5546875" style="8" bestFit="1" customWidth="1"/>
    <col min="1027" max="1027" width="6.109375" style="8" bestFit="1" customWidth="1"/>
    <col min="1028" max="1029" width="9.44140625" style="8" bestFit="1" customWidth="1"/>
    <col min="1030" max="1030" width="40.6640625" style="8" customWidth="1"/>
    <col min="1031" max="1031" width="9.88671875" style="8" customWidth="1"/>
    <col min="1032" max="1032" width="13.109375" style="8" customWidth="1"/>
    <col min="1033" max="1033" width="12" style="8" bestFit="1" customWidth="1"/>
    <col min="1034" max="1034" width="12.6640625" style="8" bestFit="1" customWidth="1"/>
    <col min="1035" max="1035" width="11.88671875" style="8" bestFit="1" customWidth="1"/>
    <col min="1036" max="1036" width="11.6640625" style="8" bestFit="1" customWidth="1"/>
    <col min="1037" max="1279" width="9.109375" style="8"/>
    <col min="1280" max="1280" width="0.6640625" style="8" customWidth="1"/>
    <col min="1281" max="1281" width="6.33203125" style="8" bestFit="1" customWidth="1"/>
    <col min="1282" max="1282" width="4.5546875" style="8" bestFit="1" customWidth="1"/>
    <col min="1283" max="1283" width="6.109375" style="8" bestFit="1" customWidth="1"/>
    <col min="1284" max="1285" width="9.44140625" style="8" bestFit="1" customWidth="1"/>
    <col min="1286" max="1286" width="40.6640625" style="8" customWidth="1"/>
    <col min="1287" max="1287" width="9.88671875" style="8" customWidth="1"/>
    <col min="1288" max="1288" width="13.109375" style="8" customWidth="1"/>
    <col min="1289" max="1289" width="12" style="8" bestFit="1" customWidth="1"/>
    <col min="1290" max="1290" width="12.6640625" style="8" bestFit="1" customWidth="1"/>
    <col min="1291" max="1291" width="11.88671875" style="8" bestFit="1" customWidth="1"/>
    <col min="1292" max="1292" width="11.6640625" style="8" bestFit="1" customWidth="1"/>
    <col min="1293" max="1535" width="9.109375" style="8"/>
    <col min="1536" max="1536" width="0.6640625" style="8" customWidth="1"/>
    <col min="1537" max="1537" width="6.33203125" style="8" bestFit="1" customWidth="1"/>
    <col min="1538" max="1538" width="4.5546875" style="8" bestFit="1" customWidth="1"/>
    <col min="1539" max="1539" width="6.109375" style="8" bestFit="1" customWidth="1"/>
    <col min="1540" max="1541" width="9.44140625" style="8" bestFit="1" customWidth="1"/>
    <col min="1542" max="1542" width="40.6640625" style="8" customWidth="1"/>
    <col min="1543" max="1543" width="9.88671875" style="8" customWidth="1"/>
    <col min="1544" max="1544" width="13.109375" style="8" customWidth="1"/>
    <col min="1545" max="1545" width="12" style="8" bestFit="1" customWidth="1"/>
    <col min="1546" max="1546" width="12.6640625" style="8" bestFit="1" customWidth="1"/>
    <col min="1547" max="1547" width="11.88671875" style="8" bestFit="1" customWidth="1"/>
    <col min="1548" max="1548" width="11.6640625" style="8" bestFit="1" customWidth="1"/>
    <col min="1549" max="1791" width="9.109375" style="8"/>
    <col min="1792" max="1792" width="0.6640625" style="8" customWidth="1"/>
    <col min="1793" max="1793" width="6.33203125" style="8" bestFit="1" customWidth="1"/>
    <col min="1794" max="1794" width="4.5546875" style="8" bestFit="1" customWidth="1"/>
    <col min="1795" max="1795" width="6.109375" style="8" bestFit="1" customWidth="1"/>
    <col min="1796" max="1797" width="9.44140625" style="8" bestFit="1" customWidth="1"/>
    <col min="1798" max="1798" width="40.6640625" style="8" customWidth="1"/>
    <col min="1799" max="1799" width="9.88671875" style="8" customWidth="1"/>
    <col min="1800" max="1800" width="13.109375" style="8" customWidth="1"/>
    <col min="1801" max="1801" width="12" style="8" bestFit="1" customWidth="1"/>
    <col min="1802" max="1802" width="12.6640625" style="8" bestFit="1" customWidth="1"/>
    <col min="1803" max="1803" width="11.88671875" style="8" bestFit="1" customWidth="1"/>
    <col min="1804" max="1804" width="11.6640625" style="8" bestFit="1" customWidth="1"/>
    <col min="1805" max="2047" width="9.109375" style="8"/>
    <col min="2048" max="2048" width="0.6640625" style="8" customWidth="1"/>
    <col min="2049" max="2049" width="6.33203125" style="8" bestFit="1" customWidth="1"/>
    <col min="2050" max="2050" width="4.5546875" style="8" bestFit="1" customWidth="1"/>
    <col min="2051" max="2051" width="6.109375" style="8" bestFit="1" customWidth="1"/>
    <col min="2052" max="2053" width="9.44140625" style="8" bestFit="1" customWidth="1"/>
    <col min="2054" max="2054" width="40.6640625" style="8" customWidth="1"/>
    <col min="2055" max="2055" width="9.88671875" style="8" customWidth="1"/>
    <col min="2056" max="2056" width="13.109375" style="8" customWidth="1"/>
    <col min="2057" max="2057" width="12" style="8" bestFit="1" customWidth="1"/>
    <col min="2058" max="2058" width="12.6640625" style="8" bestFit="1" customWidth="1"/>
    <col min="2059" max="2059" width="11.88671875" style="8" bestFit="1" customWidth="1"/>
    <col min="2060" max="2060" width="11.6640625" style="8" bestFit="1" customWidth="1"/>
    <col min="2061" max="2303" width="9.109375" style="8"/>
    <col min="2304" max="2304" width="0.6640625" style="8" customWidth="1"/>
    <col min="2305" max="2305" width="6.33203125" style="8" bestFit="1" customWidth="1"/>
    <col min="2306" max="2306" width="4.5546875" style="8" bestFit="1" customWidth="1"/>
    <col min="2307" max="2307" width="6.109375" style="8" bestFit="1" customWidth="1"/>
    <col min="2308" max="2309" width="9.44140625" style="8" bestFit="1" customWidth="1"/>
    <col min="2310" max="2310" width="40.6640625" style="8" customWidth="1"/>
    <col min="2311" max="2311" width="9.88671875" style="8" customWidth="1"/>
    <col min="2312" max="2312" width="13.109375" style="8" customWidth="1"/>
    <col min="2313" max="2313" width="12" style="8" bestFit="1" customWidth="1"/>
    <col min="2314" max="2314" width="12.6640625" style="8" bestFit="1" customWidth="1"/>
    <col min="2315" max="2315" width="11.88671875" style="8" bestFit="1" customWidth="1"/>
    <col min="2316" max="2316" width="11.6640625" style="8" bestFit="1" customWidth="1"/>
    <col min="2317" max="2559" width="9.109375" style="8"/>
    <col min="2560" max="2560" width="0.6640625" style="8" customWidth="1"/>
    <col min="2561" max="2561" width="6.33203125" style="8" bestFit="1" customWidth="1"/>
    <col min="2562" max="2562" width="4.5546875" style="8" bestFit="1" customWidth="1"/>
    <col min="2563" max="2563" width="6.109375" style="8" bestFit="1" customWidth="1"/>
    <col min="2564" max="2565" width="9.44140625" style="8" bestFit="1" customWidth="1"/>
    <col min="2566" max="2566" width="40.6640625" style="8" customWidth="1"/>
    <col min="2567" max="2567" width="9.88671875" style="8" customWidth="1"/>
    <col min="2568" max="2568" width="13.109375" style="8" customWidth="1"/>
    <col min="2569" max="2569" width="12" style="8" bestFit="1" customWidth="1"/>
    <col min="2570" max="2570" width="12.6640625" style="8" bestFit="1" customWidth="1"/>
    <col min="2571" max="2571" width="11.88671875" style="8" bestFit="1" customWidth="1"/>
    <col min="2572" max="2572" width="11.6640625" style="8" bestFit="1" customWidth="1"/>
    <col min="2573" max="2815" width="9.109375" style="8"/>
    <col min="2816" max="2816" width="0.6640625" style="8" customWidth="1"/>
    <col min="2817" max="2817" width="6.33203125" style="8" bestFit="1" customWidth="1"/>
    <col min="2818" max="2818" width="4.5546875" style="8" bestFit="1" customWidth="1"/>
    <col min="2819" max="2819" width="6.109375" style="8" bestFit="1" customWidth="1"/>
    <col min="2820" max="2821" width="9.44140625" style="8" bestFit="1" customWidth="1"/>
    <col min="2822" max="2822" width="40.6640625" style="8" customWidth="1"/>
    <col min="2823" max="2823" width="9.88671875" style="8" customWidth="1"/>
    <col min="2824" max="2824" width="13.109375" style="8" customWidth="1"/>
    <col min="2825" max="2825" width="12" style="8" bestFit="1" customWidth="1"/>
    <col min="2826" max="2826" width="12.6640625" style="8" bestFit="1" customWidth="1"/>
    <col min="2827" max="2827" width="11.88671875" style="8" bestFit="1" customWidth="1"/>
    <col min="2828" max="2828" width="11.6640625" style="8" bestFit="1" customWidth="1"/>
    <col min="2829" max="3071" width="9.109375" style="8"/>
    <col min="3072" max="3072" width="0.6640625" style="8" customWidth="1"/>
    <col min="3073" max="3073" width="6.33203125" style="8" bestFit="1" customWidth="1"/>
    <col min="3074" max="3074" width="4.5546875" style="8" bestFit="1" customWidth="1"/>
    <col min="3075" max="3075" width="6.109375" style="8" bestFit="1" customWidth="1"/>
    <col min="3076" max="3077" width="9.44140625" style="8" bestFit="1" customWidth="1"/>
    <col min="3078" max="3078" width="40.6640625" style="8" customWidth="1"/>
    <col min="3079" max="3079" width="9.88671875" style="8" customWidth="1"/>
    <col min="3080" max="3080" width="13.109375" style="8" customWidth="1"/>
    <col min="3081" max="3081" width="12" style="8" bestFit="1" customWidth="1"/>
    <col min="3082" max="3082" width="12.6640625" style="8" bestFit="1" customWidth="1"/>
    <col min="3083" max="3083" width="11.88671875" style="8" bestFit="1" customWidth="1"/>
    <col min="3084" max="3084" width="11.6640625" style="8" bestFit="1" customWidth="1"/>
    <col min="3085" max="3327" width="9.109375" style="8"/>
    <col min="3328" max="3328" width="0.6640625" style="8" customWidth="1"/>
    <col min="3329" max="3329" width="6.33203125" style="8" bestFit="1" customWidth="1"/>
    <col min="3330" max="3330" width="4.5546875" style="8" bestFit="1" customWidth="1"/>
    <col min="3331" max="3331" width="6.109375" style="8" bestFit="1" customWidth="1"/>
    <col min="3332" max="3333" width="9.44140625" style="8" bestFit="1" customWidth="1"/>
    <col min="3334" max="3334" width="40.6640625" style="8" customWidth="1"/>
    <col min="3335" max="3335" width="9.88671875" style="8" customWidth="1"/>
    <col min="3336" max="3336" width="13.109375" style="8" customWidth="1"/>
    <col min="3337" max="3337" width="12" style="8" bestFit="1" customWidth="1"/>
    <col min="3338" max="3338" width="12.6640625" style="8" bestFit="1" customWidth="1"/>
    <col min="3339" max="3339" width="11.88671875" style="8" bestFit="1" customWidth="1"/>
    <col min="3340" max="3340" width="11.6640625" style="8" bestFit="1" customWidth="1"/>
    <col min="3341" max="3583" width="9.109375" style="8"/>
    <col min="3584" max="3584" width="0.6640625" style="8" customWidth="1"/>
    <col min="3585" max="3585" width="6.33203125" style="8" bestFit="1" customWidth="1"/>
    <col min="3586" max="3586" width="4.5546875" style="8" bestFit="1" customWidth="1"/>
    <col min="3587" max="3587" width="6.109375" style="8" bestFit="1" customWidth="1"/>
    <col min="3588" max="3589" width="9.44140625" style="8" bestFit="1" customWidth="1"/>
    <col min="3590" max="3590" width="40.6640625" style="8" customWidth="1"/>
    <col min="3591" max="3591" width="9.88671875" style="8" customWidth="1"/>
    <col min="3592" max="3592" width="13.109375" style="8" customWidth="1"/>
    <col min="3593" max="3593" width="12" style="8" bestFit="1" customWidth="1"/>
    <col min="3594" max="3594" width="12.6640625" style="8" bestFit="1" customWidth="1"/>
    <col min="3595" max="3595" width="11.88671875" style="8" bestFit="1" customWidth="1"/>
    <col min="3596" max="3596" width="11.6640625" style="8" bestFit="1" customWidth="1"/>
    <col min="3597" max="3839" width="9.109375" style="8"/>
    <col min="3840" max="3840" width="0.6640625" style="8" customWidth="1"/>
    <col min="3841" max="3841" width="6.33203125" style="8" bestFit="1" customWidth="1"/>
    <col min="3842" max="3842" width="4.5546875" style="8" bestFit="1" customWidth="1"/>
    <col min="3843" max="3843" width="6.109375" style="8" bestFit="1" customWidth="1"/>
    <col min="3844" max="3845" width="9.44140625" style="8" bestFit="1" customWidth="1"/>
    <col min="3846" max="3846" width="40.6640625" style="8" customWidth="1"/>
    <col min="3847" max="3847" width="9.88671875" style="8" customWidth="1"/>
    <col min="3848" max="3848" width="13.109375" style="8" customWidth="1"/>
    <col min="3849" max="3849" width="12" style="8" bestFit="1" customWidth="1"/>
    <col min="3850" max="3850" width="12.6640625" style="8" bestFit="1" customWidth="1"/>
    <col min="3851" max="3851" width="11.88671875" style="8" bestFit="1" customWidth="1"/>
    <col min="3852" max="3852" width="11.6640625" style="8" bestFit="1" customWidth="1"/>
    <col min="3853" max="4095" width="9.109375" style="8"/>
    <col min="4096" max="4096" width="0.6640625" style="8" customWidth="1"/>
    <col min="4097" max="4097" width="6.33203125" style="8" bestFit="1" customWidth="1"/>
    <col min="4098" max="4098" width="4.5546875" style="8" bestFit="1" customWidth="1"/>
    <col min="4099" max="4099" width="6.109375" style="8" bestFit="1" customWidth="1"/>
    <col min="4100" max="4101" width="9.44140625" style="8" bestFit="1" customWidth="1"/>
    <col min="4102" max="4102" width="40.6640625" style="8" customWidth="1"/>
    <col min="4103" max="4103" width="9.88671875" style="8" customWidth="1"/>
    <col min="4104" max="4104" width="13.109375" style="8" customWidth="1"/>
    <col min="4105" max="4105" width="12" style="8" bestFit="1" customWidth="1"/>
    <col min="4106" max="4106" width="12.6640625" style="8" bestFit="1" customWidth="1"/>
    <col min="4107" max="4107" width="11.88671875" style="8" bestFit="1" customWidth="1"/>
    <col min="4108" max="4108" width="11.6640625" style="8" bestFit="1" customWidth="1"/>
    <col min="4109" max="4351" width="9.109375" style="8"/>
    <col min="4352" max="4352" width="0.6640625" style="8" customWidth="1"/>
    <col min="4353" max="4353" width="6.33203125" style="8" bestFit="1" customWidth="1"/>
    <col min="4354" max="4354" width="4.5546875" style="8" bestFit="1" customWidth="1"/>
    <col min="4355" max="4355" width="6.109375" style="8" bestFit="1" customWidth="1"/>
    <col min="4356" max="4357" width="9.44140625" style="8" bestFit="1" customWidth="1"/>
    <col min="4358" max="4358" width="40.6640625" style="8" customWidth="1"/>
    <col min="4359" max="4359" width="9.88671875" style="8" customWidth="1"/>
    <col min="4360" max="4360" width="13.109375" style="8" customWidth="1"/>
    <col min="4361" max="4361" width="12" style="8" bestFit="1" customWidth="1"/>
    <col min="4362" max="4362" width="12.6640625" style="8" bestFit="1" customWidth="1"/>
    <col min="4363" max="4363" width="11.88671875" style="8" bestFit="1" customWidth="1"/>
    <col min="4364" max="4364" width="11.6640625" style="8" bestFit="1" customWidth="1"/>
    <col min="4365" max="4607" width="9.109375" style="8"/>
    <col min="4608" max="4608" width="0.6640625" style="8" customWidth="1"/>
    <col min="4609" max="4609" width="6.33203125" style="8" bestFit="1" customWidth="1"/>
    <col min="4610" max="4610" width="4.5546875" style="8" bestFit="1" customWidth="1"/>
    <col min="4611" max="4611" width="6.109375" style="8" bestFit="1" customWidth="1"/>
    <col min="4612" max="4613" width="9.44140625" style="8" bestFit="1" customWidth="1"/>
    <col min="4614" max="4614" width="40.6640625" style="8" customWidth="1"/>
    <col min="4615" max="4615" width="9.88671875" style="8" customWidth="1"/>
    <col min="4616" max="4616" width="13.109375" style="8" customWidth="1"/>
    <col min="4617" max="4617" width="12" style="8" bestFit="1" customWidth="1"/>
    <col min="4618" max="4618" width="12.6640625" style="8" bestFit="1" customWidth="1"/>
    <col min="4619" max="4619" width="11.88671875" style="8" bestFit="1" customWidth="1"/>
    <col min="4620" max="4620" width="11.6640625" style="8" bestFit="1" customWidth="1"/>
    <col min="4621" max="4863" width="9.109375" style="8"/>
    <col min="4864" max="4864" width="0.6640625" style="8" customWidth="1"/>
    <col min="4865" max="4865" width="6.33203125" style="8" bestFit="1" customWidth="1"/>
    <col min="4866" max="4866" width="4.5546875" style="8" bestFit="1" customWidth="1"/>
    <col min="4867" max="4867" width="6.109375" style="8" bestFit="1" customWidth="1"/>
    <col min="4868" max="4869" width="9.44140625" style="8" bestFit="1" customWidth="1"/>
    <col min="4870" max="4870" width="40.6640625" style="8" customWidth="1"/>
    <col min="4871" max="4871" width="9.88671875" style="8" customWidth="1"/>
    <col min="4872" max="4872" width="13.109375" style="8" customWidth="1"/>
    <col min="4873" max="4873" width="12" style="8" bestFit="1" customWidth="1"/>
    <col min="4874" max="4874" width="12.6640625" style="8" bestFit="1" customWidth="1"/>
    <col min="4875" max="4875" width="11.88671875" style="8" bestFit="1" customWidth="1"/>
    <col min="4876" max="4876" width="11.6640625" style="8" bestFit="1" customWidth="1"/>
    <col min="4877" max="5119" width="9.109375" style="8"/>
    <col min="5120" max="5120" width="0.6640625" style="8" customWidth="1"/>
    <col min="5121" max="5121" width="6.33203125" style="8" bestFit="1" customWidth="1"/>
    <col min="5122" max="5122" width="4.5546875" style="8" bestFit="1" customWidth="1"/>
    <col min="5123" max="5123" width="6.109375" style="8" bestFit="1" customWidth="1"/>
    <col min="5124" max="5125" width="9.44140625" style="8" bestFit="1" customWidth="1"/>
    <col min="5126" max="5126" width="40.6640625" style="8" customWidth="1"/>
    <col min="5127" max="5127" width="9.88671875" style="8" customWidth="1"/>
    <col min="5128" max="5128" width="13.109375" style="8" customWidth="1"/>
    <col min="5129" max="5129" width="12" style="8" bestFit="1" customWidth="1"/>
    <col min="5130" max="5130" width="12.6640625" style="8" bestFit="1" customWidth="1"/>
    <col min="5131" max="5131" width="11.88671875" style="8" bestFit="1" customWidth="1"/>
    <col min="5132" max="5132" width="11.6640625" style="8" bestFit="1" customWidth="1"/>
    <col min="5133" max="5375" width="9.109375" style="8"/>
    <col min="5376" max="5376" width="0.6640625" style="8" customWidth="1"/>
    <col min="5377" max="5377" width="6.33203125" style="8" bestFit="1" customWidth="1"/>
    <col min="5378" max="5378" width="4.5546875" style="8" bestFit="1" customWidth="1"/>
    <col min="5379" max="5379" width="6.109375" style="8" bestFit="1" customWidth="1"/>
    <col min="5380" max="5381" width="9.44140625" style="8" bestFit="1" customWidth="1"/>
    <col min="5382" max="5382" width="40.6640625" style="8" customWidth="1"/>
    <col min="5383" max="5383" width="9.88671875" style="8" customWidth="1"/>
    <col min="5384" max="5384" width="13.109375" style="8" customWidth="1"/>
    <col min="5385" max="5385" width="12" style="8" bestFit="1" customWidth="1"/>
    <col min="5386" max="5386" width="12.6640625" style="8" bestFit="1" customWidth="1"/>
    <col min="5387" max="5387" width="11.88671875" style="8" bestFit="1" customWidth="1"/>
    <col min="5388" max="5388" width="11.6640625" style="8" bestFit="1" customWidth="1"/>
    <col min="5389" max="5631" width="9.109375" style="8"/>
    <col min="5632" max="5632" width="0.6640625" style="8" customWidth="1"/>
    <col min="5633" max="5633" width="6.33203125" style="8" bestFit="1" customWidth="1"/>
    <col min="5634" max="5634" width="4.5546875" style="8" bestFit="1" customWidth="1"/>
    <col min="5635" max="5635" width="6.109375" style="8" bestFit="1" customWidth="1"/>
    <col min="5636" max="5637" width="9.44140625" style="8" bestFit="1" customWidth="1"/>
    <col min="5638" max="5638" width="40.6640625" style="8" customWidth="1"/>
    <col min="5639" max="5639" width="9.88671875" style="8" customWidth="1"/>
    <col min="5640" max="5640" width="13.109375" style="8" customWidth="1"/>
    <col min="5641" max="5641" width="12" style="8" bestFit="1" customWidth="1"/>
    <col min="5642" max="5642" width="12.6640625" style="8" bestFit="1" customWidth="1"/>
    <col min="5643" max="5643" width="11.88671875" style="8" bestFit="1" customWidth="1"/>
    <col min="5644" max="5644" width="11.6640625" style="8" bestFit="1" customWidth="1"/>
    <col min="5645" max="5887" width="9.109375" style="8"/>
    <col min="5888" max="5888" width="0.6640625" style="8" customWidth="1"/>
    <col min="5889" max="5889" width="6.33203125" style="8" bestFit="1" customWidth="1"/>
    <col min="5890" max="5890" width="4.5546875" style="8" bestFit="1" customWidth="1"/>
    <col min="5891" max="5891" width="6.109375" style="8" bestFit="1" customWidth="1"/>
    <col min="5892" max="5893" width="9.44140625" style="8" bestFit="1" customWidth="1"/>
    <col min="5894" max="5894" width="40.6640625" style="8" customWidth="1"/>
    <col min="5895" max="5895" width="9.88671875" style="8" customWidth="1"/>
    <col min="5896" max="5896" width="13.109375" style="8" customWidth="1"/>
    <col min="5897" max="5897" width="12" style="8" bestFit="1" customWidth="1"/>
    <col min="5898" max="5898" width="12.6640625" style="8" bestFit="1" customWidth="1"/>
    <col min="5899" max="5899" width="11.88671875" style="8" bestFit="1" customWidth="1"/>
    <col min="5900" max="5900" width="11.6640625" style="8" bestFit="1" customWidth="1"/>
    <col min="5901" max="6143" width="9.109375" style="8"/>
    <col min="6144" max="6144" width="0.6640625" style="8" customWidth="1"/>
    <col min="6145" max="6145" width="6.33203125" style="8" bestFit="1" customWidth="1"/>
    <col min="6146" max="6146" width="4.5546875" style="8" bestFit="1" customWidth="1"/>
    <col min="6147" max="6147" width="6.109375" style="8" bestFit="1" customWidth="1"/>
    <col min="6148" max="6149" width="9.44140625" style="8" bestFit="1" customWidth="1"/>
    <col min="6150" max="6150" width="40.6640625" style="8" customWidth="1"/>
    <col min="6151" max="6151" width="9.88671875" style="8" customWidth="1"/>
    <col min="6152" max="6152" width="13.109375" style="8" customWidth="1"/>
    <col min="6153" max="6153" width="12" style="8" bestFit="1" customWidth="1"/>
    <col min="6154" max="6154" width="12.6640625" style="8" bestFit="1" customWidth="1"/>
    <col min="6155" max="6155" width="11.88671875" style="8" bestFit="1" customWidth="1"/>
    <col min="6156" max="6156" width="11.6640625" style="8" bestFit="1" customWidth="1"/>
    <col min="6157" max="6399" width="9.109375" style="8"/>
    <col min="6400" max="6400" width="0.6640625" style="8" customWidth="1"/>
    <col min="6401" max="6401" width="6.33203125" style="8" bestFit="1" customWidth="1"/>
    <col min="6402" max="6402" width="4.5546875" style="8" bestFit="1" customWidth="1"/>
    <col min="6403" max="6403" width="6.109375" style="8" bestFit="1" customWidth="1"/>
    <col min="6404" max="6405" width="9.44140625" style="8" bestFit="1" customWidth="1"/>
    <col min="6406" max="6406" width="40.6640625" style="8" customWidth="1"/>
    <col min="6407" max="6407" width="9.88671875" style="8" customWidth="1"/>
    <col min="6408" max="6408" width="13.109375" style="8" customWidth="1"/>
    <col min="6409" max="6409" width="12" style="8" bestFit="1" customWidth="1"/>
    <col min="6410" max="6410" width="12.6640625" style="8" bestFit="1" customWidth="1"/>
    <col min="6411" max="6411" width="11.88671875" style="8" bestFit="1" customWidth="1"/>
    <col min="6412" max="6412" width="11.6640625" style="8" bestFit="1" customWidth="1"/>
    <col min="6413" max="6655" width="9.109375" style="8"/>
    <col min="6656" max="6656" width="0.6640625" style="8" customWidth="1"/>
    <col min="6657" max="6657" width="6.33203125" style="8" bestFit="1" customWidth="1"/>
    <col min="6658" max="6658" width="4.5546875" style="8" bestFit="1" customWidth="1"/>
    <col min="6659" max="6659" width="6.109375" style="8" bestFit="1" customWidth="1"/>
    <col min="6660" max="6661" width="9.44140625" style="8" bestFit="1" customWidth="1"/>
    <col min="6662" max="6662" width="40.6640625" style="8" customWidth="1"/>
    <col min="6663" max="6663" width="9.88671875" style="8" customWidth="1"/>
    <col min="6664" max="6664" width="13.109375" style="8" customWidth="1"/>
    <col min="6665" max="6665" width="12" style="8" bestFit="1" customWidth="1"/>
    <col min="6666" max="6666" width="12.6640625" style="8" bestFit="1" customWidth="1"/>
    <col min="6667" max="6667" width="11.88671875" style="8" bestFit="1" customWidth="1"/>
    <col min="6668" max="6668" width="11.6640625" style="8" bestFit="1" customWidth="1"/>
    <col min="6669" max="6911" width="9.109375" style="8"/>
    <col min="6912" max="6912" width="0.6640625" style="8" customWidth="1"/>
    <col min="6913" max="6913" width="6.33203125" style="8" bestFit="1" customWidth="1"/>
    <col min="6914" max="6914" width="4.5546875" style="8" bestFit="1" customWidth="1"/>
    <col min="6915" max="6915" width="6.109375" style="8" bestFit="1" customWidth="1"/>
    <col min="6916" max="6917" width="9.44140625" style="8" bestFit="1" customWidth="1"/>
    <col min="6918" max="6918" width="40.6640625" style="8" customWidth="1"/>
    <col min="6919" max="6919" width="9.88671875" style="8" customWidth="1"/>
    <col min="6920" max="6920" width="13.109375" style="8" customWidth="1"/>
    <col min="6921" max="6921" width="12" style="8" bestFit="1" customWidth="1"/>
    <col min="6922" max="6922" width="12.6640625" style="8" bestFit="1" customWidth="1"/>
    <col min="6923" max="6923" width="11.88671875" style="8" bestFit="1" customWidth="1"/>
    <col min="6924" max="6924" width="11.6640625" style="8" bestFit="1" customWidth="1"/>
    <col min="6925" max="7167" width="9.109375" style="8"/>
    <col min="7168" max="7168" width="0.6640625" style="8" customWidth="1"/>
    <col min="7169" max="7169" width="6.33203125" style="8" bestFit="1" customWidth="1"/>
    <col min="7170" max="7170" width="4.5546875" style="8" bestFit="1" customWidth="1"/>
    <col min="7171" max="7171" width="6.109375" style="8" bestFit="1" customWidth="1"/>
    <col min="7172" max="7173" width="9.44140625" style="8" bestFit="1" customWidth="1"/>
    <col min="7174" max="7174" width="40.6640625" style="8" customWidth="1"/>
    <col min="7175" max="7175" width="9.88671875" style="8" customWidth="1"/>
    <col min="7176" max="7176" width="13.109375" style="8" customWidth="1"/>
    <col min="7177" max="7177" width="12" style="8" bestFit="1" customWidth="1"/>
    <col min="7178" max="7178" width="12.6640625" style="8" bestFit="1" customWidth="1"/>
    <col min="7179" max="7179" width="11.88671875" style="8" bestFit="1" customWidth="1"/>
    <col min="7180" max="7180" width="11.6640625" style="8" bestFit="1" customWidth="1"/>
    <col min="7181" max="7423" width="9.109375" style="8"/>
    <col min="7424" max="7424" width="0.6640625" style="8" customWidth="1"/>
    <col min="7425" max="7425" width="6.33203125" style="8" bestFit="1" customWidth="1"/>
    <col min="7426" max="7426" width="4.5546875" style="8" bestFit="1" customWidth="1"/>
    <col min="7427" max="7427" width="6.109375" style="8" bestFit="1" customWidth="1"/>
    <col min="7428" max="7429" width="9.44140625" style="8" bestFit="1" customWidth="1"/>
    <col min="7430" max="7430" width="40.6640625" style="8" customWidth="1"/>
    <col min="7431" max="7431" width="9.88671875" style="8" customWidth="1"/>
    <col min="7432" max="7432" width="13.109375" style="8" customWidth="1"/>
    <col min="7433" max="7433" width="12" style="8" bestFit="1" customWidth="1"/>
    <col min="7434" max="7434" width="12.6640625" style="8" bestFit="1" customWidth="1"/>
    <col min="7435" max="7435" width="11.88671875" style="8" bestFit="1" customWidth="1"/>
    <col min="7436" max="7436" width="11.6640625" style="8" bestFit="1" customWidth="1"/>
    <col min="7437" max="7679" width="9.109375" style="8"/>
    <col min="7680" max="7680" width="0.6640625" style="8" customWidth="1"/>
    <col min="7681" max="7681" width="6.33203125" style="8" bestFit="1" customWidth="1"/>
    <col min="7682" max="7682" width="4.5546875" style="8" bestFit="1" customWidth="1"/>
    <col min="7683" max="7683" width="6.109375" style="8" bestFit="1" customWidth="1"/>
    <col min="7684" max="7685" width="9.44140625" style="8" bestFit="1" customWidth="1"/>
    <col min="7686" max="7686" width="40.6640625" style="8" customWidth="1"/>
    <col min="7687" max="7687" width="9.88671875" style="8" customWidth="1"/>
    <col min="7688" max="7688" width="13.109375" style="8" customWidth="1"/>
    <col min="7689" max="7689" width="12" style="8" bestFit="1" customWidth="1"/>
    <col min="7690" max="7690" width="12.6640625" style="8" bestFit="1" customWidth="1"/>
    <col min="7691" max="7691" width="11.88671875" style="8" bestFit="1" customWidth="1"/>
    <col min="7692" max="7692" width="11.6640625" style="8" bestFit="1" customWidth="1"/>
    <col min="7693" max="7935" width="9.109375" style="8"/>
    <col min="7936" max="7936" width="0.6640625" style="8" customWidth="1"/>
    <col min="7937" max="7937" width="6.33203125" style="8" bestFit="1" customWidth="1"/>
    <col min="7938" max="7938" width="4.5546875" style="8" bestFit="1" customWidth="1"/>
    <col min="7939" max="7939" width="6.109375" style="8" bestFit="1" customWidth="1"/>
    <col min="7940" max="7941" width="9.44140625" style="8" bestFit="1" customWidth="1"/>
    <col min="7942" max="7942" width="40.6640625" style="8" customWidth="1"/>
    <col min="7943" max="7943" width="9.88671875" style="8" customWidth="1"/>
    <col min="7944" max="7944" width="13.109375" style="8" customWidth="1"/>
    <col min="7945" max="7945" width="12" style="8" bestFit="1" customWidth="1"/>
    <col min="7946" max="7946" width="12.6640625" style="8" bestFit="1" customWidth="1"/>
    <col min="7947" max="7947" width="11.88671875" style="8" bestFit="1" customWidth="1"/>
    <col min="7948" max="7948" width="11.6640625" style="8" bestFit="1" customWidth="1"/>
    <col min="7949" max="8191" width="9.109375" style="8"/>
    <col min="8192" max="8192" width="0.6640625" style="8" customWidth="1"/>
    <col min="8193" max="8193" width="6.33203125" style="8" bestFit="1" customWidth="1"/>
    <col min="8194" max="8194" width="4.5546875" style="8" bestFit="1" customWidth="1"/>
    <col min="8195" max="8195" width="6.109375" style="8" bestFit="1" customWidth="1"/>
    <col min="8196" max="8197" width="9.44140625" style="8" bestFit="1" customWidth="1"/>
    <col min="8198" max="8198" width="40.6640625" style="8" customWidth="1"/>
    <col min="8199" max="8199" width="9.88671875" style="8" customWidth="1"/>
    <col min="8200" max="8200" width="13.109375" style="8" customWidth="1"/>
    <col min="8201" max="8201" width="12" style="8" bestFit="1" customWidth="1"/>
    <col min="8202" max="8202" width="12.6640625" style="8" bestFit="1" customWidth="1"/>
    <col min="8203" max="8203" width="11.88671875" style="8" bestFit="1" customWidth="1"/>
    <col min="8204" max="8204" width="11.6640625" style="8" bestFit="1" customWidth="1"/>
    <col min="8205" max="8447" width="9.109375" style="8"/>
    <col min="8448" max="8448" width="0.6640625" style="8" customWidth="1"/>
    <col min="8449" max="8449" width="6.33203125" style="8" bestFit="1" customWidth="1"/>
    <col min="8450" max="8450" width="4.5546875" style="8" bestFit="1" customWidth="1"/>
    <col min="8451" max="8451" width="6.109375" style="8" bestFit="1" customWidth="1"/>
    <col min="8452" max="8453" width="9.44140625" style="8" bestFit="1" customWidth="1"/>
    <col min="8454" max="8454" width="40.6640625" style="8" customWidth="1"/>
    <col min="8455" max="8455" width="9.88671875" style="8" customWidth="1"/>
    <col min="8456" max="8456" width="13.109375" style="8" customWidth="1"/>
    <col min="8457" max="8457" width="12" style="8" bestFit="1" customWidth="1"/>
    <col min="8458" max="8458" width="12.6640625" style="8" bestFit="1" customWidth="1"/>
    <col min="8459" max="8459" width="11.88671875" style="8" bestFit="1" customWidth="1"/>
    <col min="8460" max="8460" width="11.6640625" style="8" bestFit="1" customWidth="1"/>
    <col min="8461" max="8703" width="9.109375" style="8"/>
    <col min="8704" max="8704" width="0.6640625" style="8" customWidth="1"/>
    <col min="8705" max="8705" width="6.33203125" style="8" bestFit="1" customWidth="1"/>
    <col min="8706" max="8706" width="4.5546875" style="8" bestFit="1" customWidth="1"/>
    <col min="8707" max="8707" width="6.109375" style="8" bestFit="1" customWidth="1"/>
    <col min="8708" max="8709" width="9.44140625" style="8" bestFit="1" customWidth="1"/>
    <col min="8710" max="8710" width="40.6640625" style="8" customWidth="1"/>
    <col min="8711" max="8711" width="9.88671875" style="8" customWidth="1"/>
    <col min="8712" max="8712" width="13.109375" style="8" customWidth="1"/>
    <col min="8713" max="8713" width="12" style="8" bestFit="1" customWidth="1"/>
    <col min="8714" max="8714" width="12.6640625" style="8" bestFit="1" customWidth="1"/>
    <col min="8715" max="8715" width="11.88671875" style="8" bestFit="1" customWidth="1"/>
    <col min="8716" max="8716" width="11.6640625" style="8" bestFit="1" customWidth="1"/>
    <col min="8717" max="8959" width="9.109375" style="8"/>
    <col min="8960" max="8960" width="0.6640625" style="8" customWidth="1"/>
    <col min="8961" max="8961" width="6.33203125" style="8" bestFit="1" customWidth="1"/>
    <col min="8962" max="8962" width="4.5546875" style="8" bestFit="1" customWidth="1"/>
    <col min="8963" max="8963" width="6.109375" style="8" bestFit="1" customWidth="1"/>
    <col min="8964" max="8965" width="9.44140625" style="8" bestFit="1" customWidth="1"/>
    <col min="8966" max="8966" width="40.6640625" style="8" customWidth="1"/>
    <col min="8967" max="8967" width="9.88671875" style="8" customWidth="1"/>
    <col min="8968" max="8968" width="13.109375" style="8" customWidth="1"/>
    <col min="8969" max="8969" width="12" style="8" bestFit="1" customWidth="1"/>
    <col min="8970" max="8970" width="12.6640625" style="8" bestFit="1" customWidth="1"/>
    <col min="8971" max="8971" width="11.88671875" style="8" bestFit="1" customWidth="1"/>
    <col min="8972" max="8972" width="11.6640625" style="8" bestFit="1" customWidth="1"/>
    <col min="8973" max="9215" width="9.109375" style="8"/>
    <col min="9216" max="9216" width="0.6640625" style="8" customWidth="1"/>
    <col min="9217" max="9217" width="6.33203125" style="8" bestFit="1" customWidth="1"/>
    <col min="9218" max="9218" width="4.5546875" style="8" bestFit="1" customWidth="1"/>
    <col min="9219" max="9219" width="6.109375" style="8" bestFit="1" customWidth="1"/>
    <col min="9220" max="9221" width="9.44140625" style="8" bestFit="1" customWidth="1"/>
    <col min="9222" max="9222" width="40.6640625" style="8" customWidth="1"/>
    <col min="9223" max="9223" width="9.88671875" style="8" customWidth="1"/>
    <col min="9224" max="9224" width="13.109375" style="8" customWidth="1"/>
    <col min="9225" max="9225" width="12" style="8" bestFit="1" customWidth="1"/>
    <col min="9226" max="9226" width="12.6640625" style="8" bestFit="1" customWidth="1"/>
    <col min="9227" max="9227" width="11.88671875" style="8" bestFit="1" customWidth="1"/>
    <col min="9228" max="9228" width="11.6640625" style="8" bestFit="1" customWidth="1"/>
    <col min="9229" max="9471" width="9.109375" style="8"/>
    <col min="9472" max="9472" width="0.6640625" style="8" customWidth="1"/>
    <col min="9473" max="9473" width="6.33203125" style="8" bestFit="1" customWidth="1"/>
    <col min="9474" max="9474" width="4.5546875" style="8" bestFit="1" customWidth="1"/>
    <col min="9475" max="9475" width="6.109375" style="8" bestFit="1" customWidth="1"/>
    <col min="9476" max="9477" width="9.44140625" style="8" bestFit="1" customWidth="1"/>
    <col min="9478" max="9478" width="40.6640625" style="8" customWidth="1"/>
    <col min="9479" max="9479" width="9.88671875" style="8" customWidth="1"/>
    <col min="9480" max="9480" width="13.109375" style="8" customWidth="1"/>
    <col min="9481" max="9481" width="12" style="8" bestFit="1" customWidth="1"/>
    <col min="9482" max="9482" width="12.6640625" style="8" bestFit="1" customWidth="1"/>
    <col min="9483" max="9483" width="11.88671875" style="8" bestFit="1" customWidth="1"/>
    <col min="9484" max="9484" width="11.6640625" style="8" bestFit="1" customWidth="1"/>
    <col min="9485" max="9727" width="9.109375" style="8"/>
    <col min="9728" max="9728" width="0.6640625" style="8" customWidth="1"/>
    <col min="9729" max="9729" width="6.33203125" style="8" bestFit="1" customWidth="1"/>
    <col min="9730" max="9730" width="4.5546875" style="8" bestFit="1" customWidth="1"/>
    <col min="9731" max="9731" width="6.109375" style="8" bestFit="1" customWidth="1"/>
    <col min="9732" max="9733" width="9.44140625" style="8" bestFit="1" customWidth="1"/>
    <col min="9734" max="9734" width="40.6640625" style="8" customWidth="1"/>
    <col min="9735" max="9735" width="9.88671875" style="8" customWidth="1"/>
    <col min="9736" max="9736" width="13.109375" style="8" customWidth="1"/>
    <col min="9737" max="9737" width="12" style="8" bestFit="1" customWidth="1"/>
    <col min="9738" max="9738" width="12.6640625" style="8" bestFit="1" customWidth="1"/>
    <col min="9739" max="9739" width="11.88671875" style="8" bestFit="1" customWidth="1"/>
    <col min="9740" max="9740" width="11.6640625" style="8" bestFit="1" customWidth="1"/>
    <col min="9741" max="9983" width="9.109375" style="8"/>
    <col min="9984" max="9984" width="0.6640625" style="8" customWidth="1"/>
    <col min="9985" max="9985" width="6.33203125" style="8" bestFit="1" customWidth="1"/>
    <col min="9986" max="9986" width="4.5546875" style="8" bestFit="1" customWidth="1"/>
    <col min="9987" max="9987" width="6.109375" style="8" bestFit="1" customWidth="1"/>
    <col min="9988" max="9989" width="9.44140625" style="8" bestFit="1" customWidth="1"/>
    <col min="9990" max="9990" width="40.6640625" style="8" customWidth="1"/>
    <col min="9991" max="9991" width="9.88671875" style="8" customWidth="1"/>
    <col min="9992" max="9992" width="13.109375" style="8" customWidth="1"/>
    <col min="9993" max="9993" width="12" style="8" bestFit="1" customWidth="1"/>
    <col min="9994" max="9994" width="12.6640625" style="8" bestFit="1" customWidth="1"/>
    <col min="9995" max="9995" width="11.88671875" style="8" bestFit="1" customWidth="1"/>
    <col min="9996" max="9996" width="11.6640625" style="8" bestFit="1" customWidth="1"/>
    <col min="9997" max="10239" width="9.109375" style="8"/>
    <col min="10240" max="10240" width="0.6640625" style="8" customWidth="1"/>
    <col min="10241" max="10241" width="6.33203125" style="8" bestFit="1" customWidth="1"/>
    <col min="10242" max="10242" width="4.5546875" style="8" bestFit="1" customWidth="1"/>
    <col min="10243" max="10243" width="6.109375" style="8" bestFit="1" customWidth="1"/>
    <col min="10244" max="10245" width="9.44140625" style="8" bestFit="1" customWidth="1"/>
    <col min="10246" max="10246" width="40.6640625" style="8" customWidth="1"/>
    <col min="10247" max="10247" width="9.88671875" style="8" customWidth="1"/>
    <col min="10248" max="10248" width="13.109375" style="8" customWidth="1"/>
    <col min="10249" max="10249" width="12" style="8" bestFit="1" customWidth="1"/>
    <col min="10250" max="10250" width="12.6640625" style="8" bestFit="1" customWidth="1"/>
    <col min="10251" max="10251" width="11.88671875" style="8" bestFit="1" customWidth="1"/>
    <col min="10252" max="10252" width="11.6640625" style="8" bestFit="1" customWidth="1"/>
    <col min="10253" max="10495" width="9.109375" style="8"/>
    <col min="10496" max="10496" width="0.6640625" style="8" customWidth="1"/>
    <col min="10497" max="10497" width="6.33203125" style="8" bestFit="1" customWidth="1"/>
    <col min="10498" max="10498" width="4.5546875" style="8" bestFit="1" customWidth="1"/>
    <col min="10499" max="10499" width="6.109375" style="8" bestFit="1" customWidth="1"/>
    <col min="10500" max="10501" width="9.44140625" style="8" bestFit="1" customWidth="1"/>
    <col min="10502" max="10502" width="40.6640625" style="8" customWidth="1"/>
    <col min="10503" max="10503" width="9.88671875" style="8" customWidth="1"/>
    <col min="10504" max="10504" width="13.109375" style="8" customWidth="1"/>
    <col min="10505" max="10505" width="12" style="8" bestFit="1" customWidth="1"/>
    <col min="10506" max="10506" width="12.6640625" style="8" bestFit="1" customWidth="1"/>
    <col min="10507" max="10507" width="11.88671875" style="8" bestFit="1" customWidth="1"/>
    <col min="10508" max="10508" width="11.6640625" style="8" bestFit="1" customWidth="1"/>
    <col min="10509" max="10751" width="9.109375" style="8"/>
    <col min="10752" max="10752" width="0.6640625" style="8" customWidth="1"/>
    <col min="10753" max="10753" width="6.33203125" style="8" bestFit="1" customWidth="1"/>
    <col min="10754" max="10754" width="4.5546875" style="8" bestFit="1" customWidth="1"/>
    <col min="10755" max="10755" width="6.109375" style="8" bestFit="1" customWidth="1"/>
    <col min="10756" max="10757" width="9.44140625" style="8" bestFit="1" customWidth="1"/>
    <col min="10758" max="10758" width="40.6640625" style="8" customWidth="1"/>
    <col min="10759" max="10759" width="9.88671875" style="8" customWidth="1"/>
    <col min="10760" max="10760" width="13.109375" style="8" customWidth="1"/>
    <col min="10761" max="10761" width="12" style="8" bestFit="1" customWidth="1"/>
    <col min="10762" max="10762" width="12.6640625" style="8" bestFit="1" customWidth="1"/>
    <col min="10763" max="10763" width="11.88671875" style="8" bestFit="1" customWidth="1"/>
    <col min="10764" max="10764" width="11.6640625" style="8" bestFit="1" customWidth="1"/>
    <col min="10765" max="11007" width="9.109375" style="8"/>
    <col min="11008" max="11008" width="0.6640625" style="8" customWidth="1"/>
    <col min="11009" max="11009" width="6.33203125" style="8" bestFit="1" customWidth="1"/>
    <col min="11010" max="11010" width="4.5546875" style="8" bestFit="1" customWidth="1"/>
    <col min="11011" max="11011" width="6.109375" style="8" bestFit="1" customWidth="1"/>
    <col min="11012" max="11013" width="9.44140625" style="8" bestFit="1" customWidth="1"/>
    <col min="11014" max="11014" width="40.6640625" style="8" customWidth="1"/>
    <col min="11015" max="11015" width="9.88671875" style="8" customWidth="1"/>
    <col min="11016" max="11016" width="13.109375" style="8" customWidth="1"/>
    <col min="11017" max="11017" width="12" style="8" bestFit="1" customWidth="1"/>
    <col min="11018" max="11018" width="12.6640625" style="8" bestFit="1" customWidth="1"/>
    <col min="11019" max="11019" width="11.88671875" style="8" bestFit="1" customWidth="1"/>
    <col min="11020" max="11020" width="11.6640625" style="8" bestFit="1" customWidth="1"/>
    <col min="11021" max="11263" width="9.109375" style="8"/>
    <col min="11264" max="11264" width="0.6640625" style="8" customWidth="1"/>
    <col min="11265" max="11265" width="6.33203125" style="8" bestFit="1" customWidth="1"/>
    <col min="11266" max="11266" width="4.5546875" style="8" bestFit="1" customWidth="1"/>
    <col min="11267" max="11267" width="6.109375" style="8" bestFit="1" customWidth="1"/>
    <col min="11268" max="11269" width="9.44140625" style="8" bestFit="1" customWidth="1"/>
    <col min="11270" max="11270" width="40.6640625" style="8" customWidth="1"/>
    <col min="11271" max="11271" width="9.88671875" style="8" customWidth="1"/>
    <col min="11272" max="11272" width="13.109375" style="8" customWidth="1"/>
    <col min="11273" max="11273" width="12" style="8" bestFit="1" customWidth="1"/>
    <col min="11274" max="11274" width="12.6640625" style="8" bestFit="1" customWidth="1"/>
    <col min="11275" max="11275" width="11.88671875" style="8" bestFit="1" customWidth="1"/>
    <col min="11276" max="11276" width="11.6640625" style="8" bestFit="1" customWidth="1"/>
    <col min="11277" max="11519" width="9.109375" style="8"/>
    <col min="11520" max="11520" width="0.6640625" style="8" customWidth="1"/>
    <col min="11521" max="11521" width="6.33203125" style="8" bestFit="1" customWidth="1"/>
    <col min="11522" max="11522" width="4.5546875" style="8" bestFit="1" customWidth="1"/>
    <col min="11523" max="11523" width="6.109375" style="8" bestFit="1" customWidth="1"/>
    <col min="11524" max="11525" width="9.44140625" style="8" bestFit="1" customWidth="1"/>
    <col min="11526" max="11526" width="40.6640625" style="8" customWidth="1"/>
    <col min="11527" max="11527" width="9.88671875" style="8" customWidth="1"/>
    <col min="11528" max="11528" width="13.109375" style="8" customWidth="1"/>
    <col min="11529" max="11529" width="12" style="8" bestFit="1" customWidth="1"/>
    <col min="11530" max="11530" width="12.6640625" style="8" bestFit="1" customWidth="1"/>
    <col min="11531" max="11531" width="11.88671875" style="8" bestFit="1" customWidth="1"/>
    <col min="11532" max="11532" width="11.6640625" style="8" bestFit="1" customWidth="1"/>
    <col min="11533" max="11775" width="9.109375" style="8"/>
    <col min="11776" max="11776" width="0.6640625" style="8" customWidth="1"/>
    <col min="11777" max="11777" width="6.33203125" style="8" bestFit="1" customWidth="1"/>
    <col min="11778" max="11778" width="4.5546875" style="8" bestFit="1" customWidth="1"/>
    <col min="11779" max="11779" width="6.109375" style="8" bestFit="1" customWidth="1"/>
    <col min="11780" max="11781" width="9.44140625" style="8" bestFit="1" customWidth="1"/>
    <col min="11782" max="11782" width="40.6640625" style="8" customWidth="1"/>
    <col min="11783" max="11783" width="9.88671875" style="8" customWidth="1"/>
    <col min="11784" max="11784" width="13.109375" style="8" customWidth="1"/>
    <col min="11785" max="11785" width="12" style="8" bestFit="1" customWidth="1"/>
    <col min="11786" max="11786" width="12.6640625" style="8" bestFit="1" customWidth="1"/>
    <col min="11787" max="11787" width="11.88671875" style="8" bestFit="1" customWidth="1"/>
    <col min="11788" max="11788" width="11.6640625" style="8" bestFit="1" customWidth="1"/>
    <col min="11789" max="12031" width="9.109375" style="8"/>
    <col min="12032" max="12032" width="0.6640625" style="8" customWidth="1"/>
    <col min="12033" max="12033" width="6.33203125" style="8" bestFit="1" customWidth="1"/>
    <col min="12034" max="12034" width="4.5546875" style="8" bestFit="1" customWidth="1"/>
    <col min="12035" max="12035" width="6.109375" style="8" bestFit="1" customWidth="1"/>
    <col min="12036" max="12037" width="9.44140625" style="8" bestFit="1" customWidth="1"/>
    <col min="12038" max="12038" width="40.6640625" style="8" customWidth="1"/>
    <col min="12039" max="12039" width="9.88671875" style="8" customWidth="1"/>
    <col min="12040" max="12040" width="13.109375" style="8" customWidth="1"/>
    <col min="12041" max="12041" width="12" style="8" bestFit="1" customWidth="1"/>
    <col min="12042" max="12042" width="12.6640625" style="8" bestFit="1" customWidth="1"/>
    <col min="12043" max="12043" width="11.88671875" style="8" bestFit="1" customWidth="1"/>
    <col min="12044" max="12044" width="11.6640625" style="8" bestFit="1" customWidth="1"/>
    <col min="12045" max="12287" width="9.109375" style="8"/>
    <col min="12288" max="12288" width="0.6640625" style="8" customWidth="1"/>
    <col min="12289" max="12289" width="6.33203125" style="8" bestFit="1" customWidth="1"/>
    <col min="12290" max="12290" width="4.5546875" style="8" bestFit="1" customWidth="1"/>
    <col min="12291" max="12291" width="6.109375" style="8" bestFit="1" customWidth="1"/>
    <col min="12292" max="12293" width="9.44140625" style="8" bestFit="1" customWidth="1"/>
    <col min="12294" max="12294" width="40.6640625" style="8" customWidth="1"/>
    <col min="12295" max="12295" width="9.88671875" style="8" customWidth="1"/>
    <col min="12296" max="12296" width="13.109375" style="8" customWidth="1"/>
    <col min="12297" max="12297" width="12" style="8" bestFit="1" customWidth="1"/>
    <col min="12298" max="12298" width="12.6640625" style="8" bestFit="1" customWidth="1"/>
    <col min="12299" max="12299" width="11.88671875" style="8" bestFit="1" customWidth="1"/>
    <col min="12300" max="12300" width="11.6640625" style="8" bestFit="1" customWidth="1"/>
    <col min="12301" max="12543" width="9.109375" style="8"/>
    <col min="12544" max="12544" width="0.6640625" style="8" customWidth="1"/>
    <col min="12545" max="12545" width="6.33203125" style="8" bestFit="1" customWidth="1"/>
    <col min="12546" max="12546" width="4.5546875" style="8" bestFit="1" customWidth="1"/>
    <col min="12547" max="12547" width="6.109375" style="8" bestFit="1" customWidth="1"/>
    <col min="12548" max="12549" width="9.44140625" style="8" bestFit="1" customWidth="1"/>
    <col min="12550" max="12550" width="40.6640625" style="8" customWidth="1"/>
    <col min="12551" max="12551" width="9.88671875" style="8" customWidth="1"/>
    <col min="12552" max="12552" width="13.109375" style="8" customWidth="1"/>
    <col min="12553" max="12553" width="12" style="8" bestFit="1" customWidth="1"/>
    <col min="12554" max="12554" width="12.6640625" style="8" bestFit="1" customWidth="1"/>
    <col min="12555" max="12555" width="11.88671875" style="8" bestFit="1" customWidth="1"/>
    <col min="12556" max="12556" width="11.6640625" style="8" bestFit="1" customWidth="1"/>
    <col min="12557" max="12799" width="9.109375" style="8"/>
    <col min="12800" max="12800" width="0.6640625" style="8" customWidth="1"/>
    <col min="12801" max="12801" width="6.33203125" style="8" bestFit="1" customWidth="1"/>
    <col min="12802" max="12802" width="4.5546875" style="8" bestFit="1" customWidth="1"/>
    <col min="12803" max="12803" width="6.109375" style="8" bestFit="1" customWidth="1"/>
    <col min="12804" max="12805" width="9.44140625" style="8" bestFit="1" customWidth="1"/>
    <col min="12806" max="12806" width="40.6640625" style="8" customWidth="1"/>
    <col min="12807" max="12807" width="9.88671875" style="8" customWidth="1"/>
    <col min="12808" max="12808" width="13.109375" style="8" customWidth="1"/>
    <col min="12809" max="12809" width="12" style="8" bestFit="1" customWidth="1"/>
    <col min="12810" max="12810" width="12.6640625" style="8" bestFit="1" customWidth="1"/>
    <col min="12811" max="12811" width="11.88671875" style="8" bestFit="1" customWidth="1"/>
    <col min="12812" max="12812" width="11.6640625" style="8" bestFit="1" customWidth="1"/>
    <col min="12813" max="13055" width="9.109375" style="8"/>
    <col min="13056" max="13056" width="0.6640625" style="8" customWidth="1"/>
    <col min="13057" max="13057" width="6.33203125" style="8" bestFit="1" customWidth="1"/>
    <col min="13058" max="13058" width="4.5546875" style="8" bestFit="1" customWidth="1"/>
    <col min="13059" max="13059" width="6.109375" style="8" bestFit="1" customWidth="1"/>
    <col min="13060" max="13061" width="9.44140625" style="8" bestFit="1" customWidth="1"/>
    <col min="13062" max="13062" width="40.6640625" style="8" customWidth="1"/>
    <col min="13063" max="13063" width="9.88671875" style="8" customWidth="1"/>
    <col min="13064" max="13064" width="13.109375" style="8" customWidth="1"/>
    <col min="13065" max="13065" width="12" style="8" bestFit="1" customWidth="1"/>
    <col min="13066" max="13066" width="12.6640625" style="8" bestFit="1" customWidth="1"/>
    <col min="13067" max="13067" width="11.88671875" style="8" bestFit="1" customWidth="1"/>
    <col min="13068" max="13068" width="11.6640625" style="8" bestFit="1" customWidth="1"/>
    <col min="13069" max="13311" width="9.109375" style="8"/>
    <col min="13312" max="13312" width="0.6640625" style="8" customWidth="1"/>
    <col min="13313" max="13313" width="6.33203125" style="8" bestFit="1" customWidth="1"/>
    <col min="13314" max="13314" width="4.5546875" style="8" bestFit="1" customWidth="1"/>
    <col min="13315" max="13315" width="6.109375" style="8" bestFit="1" customWidth="1"/>
    <col min="13316" max="13317" width="9.44140625" style="8" bestFit="1" customWidth="1"/>
    <col min="13318" max="13318" width="40.6640625" style="8" customWidth="1"/>
    <col min="13319" max="13319" width="9.88671875" style="8" customWidth="1"/>
    <col min="13320" max="13320" width="13.109375" style="8" customWidth="1"/>
    <col min="13321" max="13321" width="12" style="8" bestFit="1" customWidth="1"/>
    <col min="13322" max="13322" width="12.6640625" style="8" bestFit="1" customWidth="1"/>
    <col min="13323" max="13323" width="11.88671875" style="8" bestFit="1" customWidth="1"/>
    <col min="13324" max="13324" width="11.6640625" style="8" bestFit="1" customWidth="1"/>
    <col min="13325" max="13567" width="9.109375" style="8"/>
    <col min="13568" max="13568" width="0.6640625" style="8" customWidth="1"/>
    <col min="13569" max="13569" width="6.33203125" style="8" bestFit="1" customWidth="1"/>
    <col min="13570" max="13570" width="4.5546875" style="8" bestFit="1" customWidth="1"/>
    <col min="13571" max="13571" width="6.109375" style="8" bestFit="1" customWidth="1"/>
    <col min="13572" max="13573" width="9.44140625" style="8" bestFit="1" customWidth="1"/>
    <col min="13574" max="13574" width="40.6640625" style="8" customWidth="1"/>
    <col min="13575" max="13575" width="9.88671875" style="8" customWidth="1"/>
    <col min="13576" max="13576" width="13.109375" style="8" customWidth="1"/>
    <col min="13577" max="13577" width="12" style="8" bestFit="1" customWidth="1"/>
    <col min="13578" max="13578" width="12.6640625" style="8" bestFit="1" customWidth="1"/>
    <col min="13579" max="13579" width="11.88671875" style="8" bestFit="1" customWidth="1"/>
    <col min="13580" max="13580" width="11.6640625" style="8" bestFit="1" customWidth="1"/>
    <col min="13581" max="13823" width="9.109375" style="8"/>
    <col min="13824" max="13824" width="0.6640625" style="8" customWidth="1"/>
    <col min="13825" max="13825" width="6.33203125" style="8" bestFit="1" customWidth="1"/>
    <col min="13826" max="13826" width="4.5546875" style="8" bestFit="1" customWidth="1"/>
    <col min="13827" max="13827" width="6.109375" style="8" bestFit="1" customWidth="1"/>
    <col min="13828" max="13829" width="9.44140625" style="8" bestFit="1" customWidth="1"/>
    <col min="13830" max="13830" width="40.6640625" style="8" customWidth="1"/>
    <col min="13831" max="13831" width="9.88671875" style="8" customWidth="1"/>
    <col min="13832" max="13832" width="13.109375" style="8" customWidth="1"/>
    <col min="13833" max="13833" width="12" style="8" bestFit="1" customWidth="1"/>
    <col min="13834" max="13834" width="12.6640625" style="8" bestFit="1" customWidth="1"/>
    <col min="13835" max="13835" width="11.88671875" style="8" bestFit="1" customWidth="1"/>
    <col min="13836" max="13836" width="11.6640625" style="8" bestFit="1" customWidth="1"/>
    <col min="13837" max="14079" width="9.109375" style="8"/>
    <col min="14080" max="14080" width="0.6640625" style="8" customWidth="1"/>
    <col min="14081" max="14081" width="6.33203125" style="8" bestFit="1" customWidth="1"/>
    <col min="14082" max="14082" width="4.5546875" style="8" bestFit="1" customWidth="1"/>
    <col min="14083" max="14083" width="6.109375" style="8" bestFit="1" customWidth="1"/>
    <col min="14084" max="14085" width="9.44140625" style="8" bestFit="1" customWidth="1"/>
    <col min="14086" max="14086" width="40.6640625" style="8" customWidth="1"/>
    <col min="14087" max="14087" width="9.88671875" style="8" customWidth="1"/>
    <col min="14088" max="14088" width="13.109375" style="8" customWidth="1"/>
    <col min="14089" max="14089" width="12" style="8" bestFit="1" customWidth="1"/>
    <col min="14090" max="14090" width="12.6640625" style="8" bestFit="1" customWidth="1"/>
    <col min="14091" max="14091" width="11.88671875" style="8" bestFit="1" customWidth="1"/>
    <col min="14092" max="14092" width="11.6640625" style="8" bestFit="1" customWidth="1"/>
    <col min="14093" max="14335" width="9.109375" style="8"/>
    <col min="14336" max="14336" width="0.6640625" style="8" customWidth="1"/>
    <col min="14337" max="14337" width="6.33203125" style="8" bestFit="1" customWidth="1"/>
    <col min="14338" max="14338" width="4.5546875" style="8" bestFit="1" customWidth="1"/>
    <col min="14339" max="14339" width="6.109375" style="8" bestFit="1" customWidth="1"/>
    <col min="14340" max="14341" width="9.44140625" style="8" bestFit="1" customWidth="1"/>
    <col min="14342" max="14342" width="40.6640625" style="8" customWidth="1"/>
    <col min="14343" max="14343" width="9.88671875" style="8" customWidth="1"/>
    <col min="14344" max="14344" width="13.109375" style="8" customWidth="1"/>
    <col min="14345" max="14345" width="12" style="8" bestFit="1" customWidth="1"/>
    <col min="14346" max="14346" width="12.6640625" style="8" bestFit="1" customWidth="1"/>
    <col min="14347" max="14347" width="11.88671875" style="8" bestFit="1" customWidth="1"/>
    <col min="14348" max="14348" width="11.6640625" style="8" bestFit="1" customWidth="1"/>
    <col min="14349" max="14591" width="9.109375" style="8"/>
    <col min="14592" max="14592" width="0.6640625" style="8" customWidth="1"/>
    <col min="14593" max="14593" width="6.33203125" style="8" bestFit="1" customWidth="1"/>
    <col min="14594" max="14594" width="4.5546875" style="8" bestFit="1" customWidth="1"/>
    <col min="14595" max="14595" width="6.109375" style="8" bestFit="1" customWidth="1"/>
    <col min="14596" max="14597" width="9.44140625" style="8" bestFit="1" customWidth="1"/>
    <col min="14598" max="14598" width="40.6640625" style="8" customWidth="1"/>
    <col min="14599" max="14599" width="9.88671875" style="8" customWidth="1"/>
    <col min="14600" max="14600" width="13.109375" style="8" customWidth="1"/>
    <col min="14601" max="14601" width="12" style="8" bestFit="1" customWidth="1"/>
    <col min="14602" max="14602" width="12.6640625" style="8" bestFit="1" customWidth="1"/>
    <col min="14603" max="14603" width="11.88671875" style="8" bestFit="1" customWidth="1"/>
    <col min="14604" max="14604" width="11.6640625" style="8" bestFit="1" customWidth="1"/>
    <col min="14605" max="14847" width="9.109375" style="8"/>
    <col min="14848" max="14848" width="0.6640625" style="8" customWidth="1"/>
    <col min="14849" max="14849" width="6.33203125" style="8" bestFit="1" customWidth="1"/>
    <col min="14850" max="14850" width="4.5546875" style="8" bestFit="1" customWidth="1"/>
    <col min="14851" max="14851" width="6.109375" style="8" bestFit="1" customWidth="1"/>
    <col min="14852" max="14853" width="9.44140625" style="8" bestFit="1" customWidth="1"/>
    <col min="14854" max="14854" width="40.6640625" style="8" customWidth="1"/>
    <col min="14855" max="14855" width="9.88671875" style="8" customWidth="1"/>
    <col min="14856" max="14856" width="13.109375" style="8" customWidth="1"/>
    <col min="14857" max="14857" width="12" style="8" bestFit="1" customWidth="1"/>
    <col min="14858" max="14858" width="12.6640625" style="8" bestFit="1" customWidth="1"/>
    <col min="14859" max="14859" width="11.88671875" style="8" bestFit="1" customWidth="1"/>
    <col min="14860" max="14860" width="11.6640625" style="8" bestFit="1" customWidth="1"/>
    <col min="14861" max="15103" width="9.109375" style="8"/>
    <col min="15104" max="15104" width="0.6640625" style="8" customWidth="1"/>
    <col min="15105" max="15105" width="6.33203125" style="8" bestFit="1" customWidth="1"/>
    <col min="15106" max="15106" width="4.5546875" style="8" bestFit="1" customWidth="1"/>
    <col min="15107" max="15107" width="6.109375" style="8" bestFit="1" customWidth="1"/>
    <col min="15108" max="15109" width="9.44140625" style="8" bestFit="1" customWidth="1"/>
    <col min="15110" max="15110" width="40.6640625" style="8" customWidth="1"/>
    <col min="15111" max="15111" width="9.88671875" style="8" customWidth="1"/>
    <col min="15112" max="15112" width="13.109375" style="8" customWidth="1"/>
    <col min="15113" max="15113" width="12" style="8" bestFit="1" customWidth="1"/>
    <col min="15114" max="15114" width="12.6640625" style="8" bestFit="1" customWidth="1"/>
    <col min="15115" max="15115" width="11.88671875" style="8" bestFit="1" customWidth="1"/>
    <col min="15116" max="15116" width="11.6640625" style="8" bestFit="1" customWidth="1"/>
    <col min="15117" max="15359" width="9.109375" style="8"/>
    <col min="15360" max="15360" width="0.6640625" style="8" customWidth="1"/>
    <col min="15361" max="15361" width="6.33203125" style="8" bestFit="1" customWidth="1"/>
    <col min="15362" max="15362" width="4.5546875" style="8" bestFit="1" customWidth="1"/>
    <col min="15363" max="15363" width="6.109375" style="8" bestFit="1" customWidth="1"/>
    <col min="15364" max="15365" width="9.44140625" style="8" bestFit="1" customWidth="1"/>
    <col min="15366" max="15366" width="40.6640625" style="8" customWidth="1"/>
    <col min="15367" max="15367" width="9.88671875" style="8" customWidth="1"/>
    <col min="15368" max="15368" width="13.109375" style="8" customWidth="1"/>
    <col min="15369" max="15369" width="12" style="8" bestFit="1" customWidth="1"/>
    <col min="15370" max="15370" width="12.6640625" style="8" bestFit="1" customWidth="1"/>
    <col min="15371" max="15371" width="11.88671875" style="8" bestFit="1" customWidth="1"/>
    <col min="15372" max="15372" width="11.6640625" style="8" bestFit="1" customWidth="1"/>
    <col min="15373" max="15615" width="9.109375" style="8"/>
    <col min="15616" max="15616" width="0.6640625" style="8" customWidth="1"/>
    <col min="15617" max="15617" width="6.33203125" style="8" bestFit="1" customWidth="1"/>
    <col min="15618" max="15618" width="4.5546875" style="8" bestFit="1" customWidth="1"/>
    <col min="15619" max="15619" width="6.109375" style="8" bestFit="1" customWidth="1"/>
    <col min="15620" max="15621" width="9.44140625" style="8" bestFit="1" customWidth="1"/>
    <col min="15622" max="15622" width="40.6640625" style="8" customWidth="1"/>
    <col min="15623" max="15623" width="9.88671875" style="8" customWidth="1"/>
    <col min="15624" max="15624" width="13.109375" style="8" customWidth="1"/>
    <col min="15625" max="15625" width="12" style="8" bestFit="1" customWidth="1"/>
    <col min="15626" max="15626" width="12.6640625" style="8" bestFit="1" customWidth="1"/>
    <col min="15627" max="15627" width="11.88671875" style="8" bestFit="1" customWidth="1"/>
    <col min="15628" max="15628" width="11.6640625" style="8" bestFit="1" customWidth="1"/>
    <col min="15629" max="15871" width="9.109375" style="8"/>
    <col min="15872" max="15872" width="0.6640625" style="8" customWidth="1"/>
    <col min="15873" max="15873" width="6.33203125" style="8" bestFit="1" customWidth="1"/>
    <col min="15874" max="15874" width="4.5546875" style="8" bestFit="1" customWidth="1"/>
    <col min="15875" max="15875" width="6.109375" style="8" bestFit="1" customWidth="1"/>
    <col min="15876" max="15877" width="9.44140625" style="8" bestFit="1" customWidth="1"/>
    <col min="15878" max="15878" width="40.6640625" style="8" customWidth="1"/>
    <col min="15879" max="15879" width="9.88671875" style="8" customWidth="1"/>
    <col min="15880" max="15880" width="13.109375" style="8" customWidth="1"/>
    <col min="15881" max="15881" width="12" style="8" bestFit="1" customWidth="1"/>
    <col min="15882" max="15882" width="12.6640625" style="8" bestFit="1" customWidth="1"/>
    <col min="15883" max="15883" width="11.88671875" style="8" bestFit="1" customWidth="1"/>
    <col min="15884" max="15884" width="11.6640625" style="8" bestFit="1" customWidth="1"/>
    <col min="15885" max="16127" width="9.109375" style="8"/>
    <col min="16128" max="16128" width="0.6640625" style="8" customWidth="1"/>
    <col min="16129" max="16129" width="6.33203125" style="8" bestFit="1" customWidth="1"/>
    <col min="16130" max="16130" width="4.5546875" style="8" bestFit="1" customWidth="1"/>
    <col min="16131" max="16131" width="6.109375" style="8" bestFit="1" customWidth="1"/>
    <col min="16132" max="16133" width="9.44140625" style="8" bestFit="1" customWidth="1"/>
    <col min="16134" max="16134" width="40.6640625" style="8" customWidth="1"/>
    <col min="16135" max="16135" width="9.88671875" style="8" customWidth="1"/>
    <col min="16136" max="16136" width="13.109375" style="8" customWidth="1"/>
    <col min="16137" max="16137" width="12" style="8" bestFit="1" customWidth="1"/>
    <col min="16138" max="16138" width="12.6640625" style="8" bestFit="1" customWidth="1"/>
    <col min="16139" max="16139" width="11.88671875" style="8" bestFit="1" customWidth="1"/>
    <col min="16140" max="16140" width="11.6640625" style="8" bestFit="1" customWidth="1"/>
    <col min="16141" max="16384" width="9.109375" style="8"/>
  </cols>
  <sheetData>
    <row r="1" spans="2:12" ht="13.2" x14ac:dyDescent="0.3">
      <c r="B1" s="173" t="s">
        <v>247</v>
      </c>
      <c r="C1" s="174"/>
      <c r="D1" s="174"/>
      <c r="E1" s="174"/>
      <c r="F1" s="174"/>
      <c r="G1" s="174"/>
      <c r="H1" s="174"/>
      <c r="I1" s="174"/>
      <c r="J1" s="174"/>
      <c r="K1" s="175"/>
    </row>
    <row r="2" spans="2:12" s="10" customFormat="1" ht="15" customHeight="1" x14ac:dyDescent="0.25">
      <c r="B2" s="176" t="s">
        <v>231</v>
      </c>
      <c r="C2" s="177"/>
      <c r="D2" s="177"/>
      <c r="E2" s="177"/>
      <c r="F2" s="177"/>
      <c r="G2" s="177"/>
      <c r="H2" s="177"/>
      <c r="I2" s="177"/>
      <c r="J2" s="177"/>
      <c r="K2" s="178"/>
      <c r="L2" s="11"/>
    </row>
    <row r="3" spans="2:12" s="10" customFormat="1" ht="15" customHeight="1" x14ac:dyDescent="0.25">
      <c r="B3" s="176" t="s">
        <v>232</v>
      </c>
      <c r="C3" s="177"/>
      <c r="D3" s="177"/>
      <c r="E3" s="177"/>
      <c r="F3" s="177"/>
      <c r="G3" s="177"/>
      <c r="H3" s="177"/>
      <c r="I3" s="177"/>
      <c r="J3" s="177"/>
      <c r="K3" s="178"/>
      <c r="L3" s="11"/>
    </row>
    <row r="4" spans="2:12" s="12" customFormat="1" ht="15" customHeight="1" x14ac:dyDescent="0.25">
      <c r="B4" s="179" t="s">
        <v>233</v>
      </c>
      <c r="C4" s="180"/>
      <c r="D4" s="180"/>
      <c r="E4" s="180"/>
      <c r="F4" s="180"/>
      <c r="G4" s="180"/>
      <c r="H4" s="180"/>
      <c r="I4" s="180"/>
      <c r="J4" s="180"/>
      <c r="K4" s="181"/>
      <c r="L4" s="13"/>
    </row>
    <row r="5" spans="2:12" s="12" customFormat="1" ht="3" customHeight="1" x14ac:dyDescent="0.25">
      <c r="B5" s="14"/>
      <c r="C5" s="14"/>
      <c r="D5" s="15"/>
      <c r="E5" s="16"/>
      <c r="F5" s="8"/>
      <c r="G5" s="8"/>
      <c r="H5" s="8"/>
      <c r="I5" s="8"/>
      <c r="J5" s="8"/>
      <c r="K5" s="8"/>
      <c r="L5" s="13"/>
    </row>
    <row r="6" spans="2:12" s="17" customFormat="1" ht="12.75" customHeight="1" x14ac:dyDescent="0.2">
      <c r="B6" s="164" t="s">
        <v>234</v>
      </c>
      <c r="C6" s="165"/>
      <c r="D6" s="165"/>
      <c r="E6" s="165"/>
      <c r="F6" s="166"/>
      <c r="G6" s="182" t="s">
        <v>235</v>
      </c>
      <c r="H6" s="183"/>
      <c r="I6" s="183"/>
      <c r="J6" s="183"/>
      <c r="K6" s="184"/>
      <c r="L6" s="18"/>
    </row>
    <row r="7" spans="2:12" s="17" customFormat="1" ht="12.75" customHeight="1" x14ac:dyDescent="0.2">
      <c r="B7" s="167"/>
      <c r="C7" s="168"/>
      <c r="D7" s="168"/>
      <c r="E7" s="168"/>
      <c r="F7" s="169"/>
      <c r="G7" s="185" t="s">
        <v>236</v>
      </c>
      <c r="H7" s="185" t="s">
        <v>237</v>
      </c>
      <c r="I7" s="185" t="s">
        <v>238</v>
      </c>
      <c r="J7" s="185"/>
      <c r="K7" s="186" t="s">
        <v>239</v>
      </c>
      <c r="L7" s="18"/>
    </row>
    <row r="8" spans="2:12" s="17" customFormat="1" ht="40.799999999999997" x14ac:dyDescent="0.2">
      <c r="B8" s="170"/>
      <c r="C8" s="171"/>
      <c r="D8" s="171"/>
      <c r="E8" s="171"/>
      <c r="F8" s="172"/>
      <c r="G8" s="185"/>
      <c r="H8" s="185"/>
      <c r="I8" s="147" t="s">
        <v>240</v>
      </c>
      <c r="J8" s="148" t="s">
        <v>241</v>
      </c>
      <c r="K8" s="187"/>
      <c r="L8" s="18"/>
    </row>
    <row r="9" spans="2:12" s="19" customFormat="1" ht="3.6" customHeight="1" x14ac:dyDescent="0.3">
      <c r="B9" s="20"/>
      <c r="C9" s="20"/>
      <c r="D9" s="21"/>
      <c r="E9" s="22"/>
      <c r="F9" s="23"/>
      <c r="G9" s="24"/>
      <c r="H9" s="24"/>
      <c r="I9" s="24"/>
      <c r="J9" s="24"/>
      <c r="K9" s="25"/>
      <c r="L9" s="25"/>
    </row>
    <row r="10" spans="2:12" s="26" customFormat="1" ht="36" x14ac:dyDescent="0.3">
      <c r="B10" s="145" t="s">
        <v>242</v>
      </c>
      <c r="C10" s="145" t="s">
        <v>243</v>
      </c>
      <c r="D10" s="146" t="s">
        <v>244</v>
      </c>
      <c r="E10" s="146" t="s">
        <v>22</v>
      </c>
      <c r="F10" s="146" t="s">
        <v>245</v>
      </c>
      <c r="G10" s="154">
        <f>G11+G61+G166+G205</f>
        <v>2832065.96</v>
      </c>
      <c r="H10" s="154">
        <f>H228</f>
        <v>46765263.399999999</v>
      </c>
      <c r="I10" s="154">
        <f>I245</f>
        <v>73022548.200000003</v>
      </c>
      <c r="J10" s="154">
        <f>J246</f>
        <v>26805930.73</v>
      </c>
      <c r="K10" s="154">
        <f>SUM(G10:J10)</f>
        <v>149425808.28999999</v>
      </c>
      <c r="L10" s="27"/>
    </row>
    <row r="11" spans="2:12" ht="12" x14ac:dyDescent="0.3">
      <c r="B11" s="54">
        <v>1</v>
      </c>
      <c r="C11" s="55"/>
      <c r="D11" s="55"/>
      <c r="E11" s="55"/>
      <c r="F11" s="60" t="s">
        <v>23</v>
      </c>
      <c r="G11" s="56">
        <f>G12+G24+G42+G45+G46+G47+G48</f>
        <v>185041.66999999998</v>
      </c>
      <c r="H11" s="155"/>
      <c r="I11" s="155"/>
      <c r="J11" s="155"/>
      <c r="K11" s="155">
        <f t="shared" ref="K11:K46" si="0">SUM(G11:J11)</f>
        <v>185041.66999999998</v>
      </c>
    </row>
    <row r="12" spans="2:12" ht="12" x14ac:dyDescent="0.3">
      <c r="B12" s="57">
        <v>1</v>
      </c>
      <c r="C12" s="57">
        <v>1</v>
      </c>
      <c r="D12" s="7"/>
      <c r="E12" s="7"/>
      <c r="F12" s="58" t="s">
        <v>24</v>
      </c>
      <c r="G12" s="59">
        <v>35000</v>
      </c>
      <c r="H12" s="156"/>
      <c r="I12" s="156"/>
      <c r="J12" s="156"/>
      <c r="K12" s="156">
        <f t="shared" si="0"/>
        <v>35000</v>
      </c>
    </row>
    <row r="13" spans="2:12" ht="12" x14ac:dyDescent="0.3">
      <c r="B13" s="57">
        <v>1</v>
      </c>
      <c r="C13" s="57">
        <v>1</v>
      </c>
      <c r="D13" s="57">
        <v>1</v>
      </c>
      <c r="E13" s="7"/>
      <c r="F13" s="58" t="s">
        <v>25</v>
      </c>
      <c r="G13" s="59">
        <v>35000</v>
      </c>
      <c r="H13" s="156"/>
      <c r="I13" s="156"/>
      <c r="J13" s="156"/>
      <c r="K13" s="156">
        <f t="shared" si="0"/>
        <v>35000</v>
      </c>
    </row>
    <row r="14" spans="2:12" ht="22.8" x14ac:dyDescent="0.3">
      <c r="B14" s="46">
        <v>1</v>
      </c>
      <c r="C14" s="46">
        <v>1</v>
      </c>
      <c r="D14" s="46">
        <v>1</v>
      </c>
      <c r="E14" s="46">
        <v>1</v>
      </c>
      <c r="F14" s="1" t="s">
        <v>26</v>
      </c>
      <c r="G14" s="47">
        <v>35000</v>
      </c>
      <c r="H14" s="157"/>
      <c r="I14" s="157"/>
      <c r="J14" s="157"/>
      <c r="K14" s="157">
        <f t="shared" si="0"/>
        <v>35000</v>
      </c>
    </row>
    <row r="15" spans="2:12" ht="20.399999999999999" hidden="1" x14ac:dyDescent="0.3">
      <c r="B15" s="80">
        <v>1</v>
      </c>
      <c r="C15" s="80">
        <v>1</v>
      </c>
      <c r="D15" s="80">
        <v>1</v>
      </c>
      <c r="E15" s="80">
        <v>2</v>
      </c>
      <c r="F15" s="81" t="s">
        <v>170</v>
      </c>
      <c r="G15" s="82"/>
      <c r="H15" s="123"/>
      <c r="I15" s="123"/>
      <c r="J15" s="123"/>
      <c r="K15" s="123">
        <f t="shared" si="0"/>
        <v>0</v>
      </c>
    </row>
    <row r="16" spans="2:12" hidden="1" x14ac:dyDescent="0.3">
      <c r="B16" s="77">
        <v>1</v>
      </c>
      <c r="C16" s="77">
        <v>1</v>
      </c>
      <c r="D16" s="77">
        <v>1</v>
      </c>
      <c r="E16" s="77">
        <v>3</v>
      </c>
      <c r="F16" s="78" t="s">
        <v>27</v>
      </c>
      <c r="G16" s="79"/>
      <c r="H16" s="28"/>
      <c r="I16" s="28"/>
      <c r="J16" s="28"/>
      <c r="K16" s="28">
        <f t="shared" si="0"/>
        <v>0</v>
      </c>
    </row>
    <row r="17" spans="2:12" s="31" customFormat="1" ht="20.399999999999999" hidden="1" x14ac:dyDescent="0.3">
      <c r="B17" s="77">
        <v>1</v>
      </c>
      <c r="C17" s="77">
        <v>1</v>
      </c>
      <c r="D17" s="77">
        <v>1</v>
      </c>
      <c r="E17" s="77">
        <v>4</v>
      </c>
      <c r="F17" s="78" t="s">
        <v>28</v>
      </c>
      <c r="G17" s="79"/>
      <c r="H17" s="28"/>
      <c r="I17" s="28"/>
      <c r="J17" s="28"/>
      <c r="K17" s="28">
        <f>SUM(G17:J17)</f>
        <v>0</v>
      </c>
      <c r="L17" s="30"/>
    </row>
    <row r="18" spans="2:12" s="31" customFormat="1" hidden="1" x14ac:dyDescent="0.3">
      <c r="B18" s="77">
        <v>1</v>
      </c>
      <c r="C18" s="77">
        <v>1</v>
      </c>
      <c r="D18" s="77">
        <v>1</v>
      </c>
      <c r="E18" s="77">
        <v>5</v>
      </c>
      <c r="F18" s="78" t="s">
        <v>29</v>
      </c>
      <c r="G18" s="79"/>
      <c r="H18" s="28"/>
      <c r="I18" s="28"/>
      <c r="J18" s="28"/>
      <c r="K18" s="28">
        <f>SUM(G18:J18)</f>
        <v>0</v>
      </c>
      <c r="L18" s="30"/>
    </row>
    <row r="19" spans="2:12" ht="20.399999999999999" hidden="1" x14ac:dyDescent="0.3">
      <c r="B19" s="77">
        <v>1</v>
      </c>
      <c r="C19" s="77">
        <v>1</v>
      </c>
      <c r="D19" s="77">
        <v>1</v>
      </c>
      <c r="E19" s="77">
        <v>6</v>
      </c>
      <c r="F19" s="78" t="s">
        <v>30</v>
      </c>
      <c r="G19" s="79"/>
      <c r="H19" s="29"/>
      <c r="I19" s="29"/>
      <c r="J19" s="29"/>
      <c r="K19" s="29">
        <f>SUM(G19:J19)</f>
        <v>0</v>
      </c>
    </row>
    <row r="20" spans="2:12" s="31" customFormat="1" ht="20.399999999999999" hidden="1" x14ac:dyDescent="0.3">
      <c r="B20" s="77">
        <v>1</v>
      </c>
      <c r="C20" s="77">
        <v>1</v>
      </c>
      <c r="D20" s="77">
        <v>1</v>
      </c>
      <c r="E20" s="77">
        <v>7</v>
      </c>
      <c r="F20" s="78" t="s">
        <v>31</v>
      </c>
      <c r="G20" s="79"/>
      <c r="H20" s="28"/>
      <c r="I20" s="28"/>
      <c r="J20" s="28"/>
      <c r="K20" s="28">
        <f>SUM(G20:J20)</f>
        <v>0</v>
      </c>
      <c r="L20" s="30"/>
    </row>
    <row r="21" spans="2:12" ht="20.399999999999999" hidden="1" x14ac:dyDescent="0.3">
      <c r="B21" s="77">
        <v>1</v>
      </c>
      <c r="C21" s="77">
        <v>1</v>
      </c>
      <c r="D21" s="77">
        <v>1</v>
      </c>
      <c r="E21" s="77">
        <v>8</v>
      </c>
      <c r="F21" s="78" t="s">
        <v>32</v>
      </c>
      <c r="G21" s="79"/>
      <c r="H21" s="29"/>
      <c r="I21" s="29"/>
      <c r="J21" s="29"/>
      <c r="K21" s="29">
        <f t="shared" si="0"/>
        <v>0</v>
      </c>
    </row>
    <row r="22" spans="2:12" ht="20.399999999999999" hidden="1" x14ac:dyDescent="0.3">
      <c r="B22" s="80">
        <v>1</v>
      </c>
      <c r="C22" s="80">
        <v>1</v>
      </c>
      <c r="D22" s="80">
        <v>1</v>
      </c>
      <c r="E22" s="80">
        <v>9</v>
      </c>
      <c r="F22" s="81" t="s">
        <v>33</v>
      </c>
      <c r="G22" s="82"/>
      <c r="H22" s="28"/>
      <c r="I22" s="28"/>
      <c r="J22" s="28"/>
      <c r="K22" s="28">
        <f t="shared" si="0"/>
        <v>0</v>
      </c>
    </row>
    <row r="23" spans="2:12" ht="20.399999999999999" hidden="1" x14ac:dyDescent="0.3">
      <c r="B23" s="111">
        <v>1</v>
      </c>
      <c r="C23" s="111">
        <v>1</v>
      </c>
      <c r="D23" s="111">
        <v>1</v>
      </c>
      <c r="E23" s="111">
        <v>10</v>
      </c>
      <c r="F23" s="112" t="s">
        <v>171</v>
      </c>
      <c r="G23" s="113"/>
      <c r="H23" s="114"/>
      <c r="I23" s="114"/>
      <c r="J23" s="114"/>
      <c r="K23" s="114">
        <f t="shared" si="0"/>
        <v>0</v>
      </c>
    </row>
    <row r="24" spans="2:12" ht="12" x14ac:dyDescent="0.3">
      <c r="B24" s="48">
        <v>1</v>
      </c>
      <c r="C24" s="48">
        <v>2</v>
      </c>
      <c r="D24" s="46"/>
      <c r="E24" s="46"/>
      <c r="F24" s="49" t="s">
        <v>34</v>
      </c>
      <c r="G24" s="50">
        <v>75041.67</v>
      </c>
      <c r="H24" s="157"/>
      <c r="I24" s="157"/>
      <c r="J24" s="157"/>
      <c r="K24" s="157">
        <f t="shared" si="0"/>
        <v>75041.67</v>
      </c>
    </row>
    <row r="25" spans="2:12" ht="12" x14ac:dyDescent="0.3">
      <c r="B25" s="48">
        <v>1</v>
      </c>
      <c r="C25" s="48">
        <v>2</v>
      </c>
      <c r="D25" s="48">
        <v>1</v>
      </c>
      <c r="E25" s="46"/>
      <c r="F25" s="49" t="s">
        <v>35</v>
      </c>
      <c r="G25" s="50">
        <v>75041.67</v>
      </c>
      <c r="H25" s="157"/>
      <c r="I25" s="157"/>
      <c r="J25" s="157"/>
      <c r="K25" s="157">
        <f>SUM(G25:J25)</f>
        <v>75041.67</v>
      </c>
    </row>
    <row r="26" spans="2:12" hidden="1" x14ac:dyDescent="0.3">
      <c r="B26" s="80">
        <v>1</v>
      </c>
      <c r="C26" s="80">
        <v>2</v>
      </c>
      <c r="D26" s="80">
        <v>1</v>
      </c>
      <c r="E26" s="80">
        <v>1</v>
      </c>
      <c r="F26" s="81" t="s">
        <v>36</v>
      </c>
      <c r="G26" s="82"/>
      <c r="H26" s="123"/>
      <c r="I26" s="123"/>
      <c r="J26" s="123"/>
      <c r="K26" s="123">
        <f t="shared" si="0"/>
        <v>0</v>
      </c>
    </row>
    <row r="27" spans="2:12" hidden="1" x14ac:dyDescent="0.3">
      <c r="B27" s="86">
        <v>1</v>
      </c>
      <c r="C27" s="86">
        <v>2</v>
      </c>
      <c r="D27" s="86">
        <v>1</v>
      </c>
      <c r="E27" s="86">
        <v>2</v>
      </c>
      <c r="F27" s="87" t="s">
        <v>37</v>
      </c>
      <c r="G27" s="88"/>
      <c r="H27" s="28"/>
      <c r="I27" s="28"/>
      <c r="J27" s="28"/>
      <c r="K27" s="28">
        <f t="shared" si="0"/>
        <v>0</v>
      </c>
    </row>
    <row r="28" spans="2:12" hidden="1" x14ac:dyDescent="0.3">
      <c r="B28" s="77">
        <v>1</v>
      </c>
      <c r="C28" s="77">
        <v>2</v>
      </c>
      <c r="D28" s="77">
        <v>1</v>
      </c>
      <c r="E28" s="77">
        <v>3</v>
      </c>
      <c r="F28" s="78" t="s">
        <v>38</v>
      </c>
      <c r="G28" s="79"/>
      <c r="H28" s="29"/>
      <c r="I28" s="29"/>
      <c r="J28" s="29"/>
      <c r="K28" s="29">
        <f>SUM(G28:J28)</f>
        <v>0</v>
      </c>
    </row>
    <row r="29" spans="2:12" hidden="1" x14ac:dyDescent="0.3">
      <c r="B29" s="111">
        <v>1</v>
      </c>
      <c r="C29" s="111">
        <v>2</v>
      </c>
      <c r="D29" s="111">
        <v>1</v>
      </c>
      <c r="E29" s="111">
        <v>4</v>
      </c>
      <c r="F29" s="112" t="s">
        <v>39</v>
      </c>
      <c r="G29" s="113"/>
      <c r="H29" s="115"/>
      <c r="I29" s="115"/>
      <c r="J29" s="115"/>
      <c r="K29" s="115">
        <f t="shared" si="0"/>
        <v>0</v>
      </c>
    </row>
    <row r="30" spans="2:12" ht="12" x14ac:dyDescent="0.3">
      <c r="B30" s="46">
        <v>1</v>
      </c>
      <c r="C30" s="46">
        <v>2</v>
      </c>
      <c r="D30" s="46">
        <v>1</v>
      </c>
      <c r="E30" s="46">
        <v>5</v>
      </c>
      <c r="F30" s="1" t="s">
        <v>40</v>
      </c>
      <c r="G30" s="47">
        <v>12204</v>
      </c>
      <c r="H30" s="156"/>
      <c r="I30" s="156"/>
      <c r="J30" s="156"/>
      <c r="K30" s="156">
        <f t="shared" si="0"/>
        <v>12204</v>
      </c>
    </row>
    <row r="31" spans="2:12" ht="22.8" x14ac:dyDescent="0.3">
      <c r="B31" s="46">
        <v>1</v>
      </c>
      <c r="C31" s="46">
        <v>2</v>
      </c>
      <c r="D31" s="46">
        <v>1</v>
      </c>
      <c r="E31" s="46">
        <v>6</v>
      </c>
      <c r="F31" s="1" t="s">
        <v>41</v>
      </c>
      <c r="G31" s="47">
        <v>62837.67</v>
      </c>
      <c r="H31" s="157"/>
      <c r="I31" s="157"/>
      <c r="J31" s="157"/>
      <c r="K31" s="157">
        <f>SUM(G31:J31)</f>
        <v>62837.67</v>
      </c>
    </row>
    <row r="32" spans="2:12" ht="20.399999999999999" hidden="1" x14ac:dyDescent="0.3">
      <c r="B32" s="80">
        <v>1</v>
      </c>
      <c r="C32" s="80">
        <v>2</v>
      </c>
      <c r="D32" s="80">
        <v>1</v>
      </c>
      <c r="E32" s="80">
        <v>7</v>
      </c>
      <c r="F32" s="81" t="s">
        <v>42</v>
      </c>
      <c r="G32" s="82"/>
      <c r="H32" s="123"/>
      <c r="I32" s="123"/>
      <c r="J32" s="123"/>
      <c r="K32" s="123">
        <f t="shared" si="0"/>
        <v>0</v>
      </c>
    </row>
    <row r="33" spans="2:12" ht="20.399999999999999" hidden="1" x14ac:dyDescent="0.3">
      <c r="B33" s="77">
        <v>1</v>
      </c>
      <c r="C33" s="77">
        <v>2</v>
      </c>
      <c r="D33" s="77">
        <v>1</v>
      </c>
      <c r="E33" s="77">
        <v>8</v>
      </c>
      <c r="F33" s="78" t="s">
        <v>43</v>
      </c>
      <c r="G33" s="79"/>
      <c r="H33" s="29"/>
      <c r="I33" s="29"/>
      <c r="J33" s="29"/>
      <c r="K33" s="29">
        <f>SUM(G33:J33)</f>
        <v>0</v>
      </c>
    </row>
    <row r="34" spans="2:12" s="31" customFormat="1" ht="20.399999999999999" hidden="1" x14ac:dyDescent="0.3">
      <c r="B34" s="77">
        <v>1</v>
      </c>
      <c r="C34" s="77">
        <v>2</v>
      </c>
      <c r="D34" s="77">
        <v>1</v>
      </c>
      <c r="E34" s="77">
        <v>9</v>
      </c>
      <c r="F34" s="78" t="s">
        <v>44</v>
      </c>
      <c r="G34" s="79"/>
      <c r="H34" s="28"/>
      <c r="I34" s="28"/>
      <c r="J34" s="28"/>
      <c r="K34" s="28">
        <f t="shared" si="0"/>
        <v>0</v>
      </c>
      <c r="L34" s="30"/>
    </row>
    <row r="35" spans="2:12" s="31" customFormat="1" ht="20.399999999999999" hidden="1" x14ac:dyDescent="0.3">
      <c r="B35" s="77">
        <v>1</v>
      </c>
      <c r="C35" s="77">
        <v>2</v>
      </c>
      <c r="D35" s="77">
        <v>1</v>
      </c>
      <c r="E35" s="77">
        <v>10</v>
      </c>
      <c r="F35" s="89" t="s">
        <v>45</v>
      </c>
      <c r="G35" s="79"/>
      <c r="H35" s="28"/>
      <c r="I35" s="28"/>
      <c r="J35" s="28"/>
      <c r="K35" s="28">
        <f t="shared" si="0"/>
        <v>0</v>
      </c>
      <c r="L35" s="30"/>
    </row>
    <row r="36" spans="2:12" hidden="1" x14ac:dyDescent="0.3">
      <c r="B36" s="77">
        <v>1</v>
      </c>
      <c r="C36" s="77">
        <v>2</v>
      </c>
      <c r="D36" s="77">
        <v>1</v>
      </c>
      <c r="E36" s="77">
        <v>11</v>
      </c>
      <c r="F36" s="78" t="s">
        <v>46</v>
      </c>
      <c r="G36" s="79"/>
      <c r="H36" s="29"/>
      <c r="I36" s="29"/>
      <c r="J36" s="29"/>
      <c r="K36" s="29">
        <f>SUM(G36:J36)</f>
        <v>0</v>
      </c>
    </row>
    <row r="37" spans="2:12" ht="30.6" hidden="1" x14ac:dyDescent="0.3">
      <c r="B37" s="77">
        <v>1</v>
      </c>
      <c r="C37" s="77">
        <v>2</v>
      </c>
      <c r="D37" s="77">
        <v>1</v>
      </c>
      <c r="E37" s="77">
        <v>12</v>
      </c>
      <c r="F37" s="78" t="s">
        <v>212</v>
      </c>
      <c r="G37" s="79"/>
      <c r="H37" s="28"/>
      <c r="I37" s="28"/>
      <c r="J37" s="28"/>
      <c r="K37" s="28">
        <f t="shared" si="0"/>
        <v>0</v>
      </c>
    </row>
    <row r="38" spans="2:12" hidden="1" x14ac:dyDescent="0.3">
      <c r="B38" s="77">
        <v>1</v>
      </c>
      <c r="C38" s="77">
        <v>2</v>
      </c>
      <c r="D38" s="77">
        <v>1</v>
      </c>
      <c r="E38" s="77">
        <v>13</v>
      </c>
      <c r="F38" s="78" t="s">
        <v>47</v>
      </c>
      <c r="G38" s="79"/>
      <c r="H38" s="28"/>
      <c r="I38" s="28"/>
      <c r="J38" s="28"/>
      <c r="K38" s="28">
        <f>SUM(G38:J38)</f>
        <v>0</v>
      </c>
    </row>
    <row r="39" spans="2:12" hidden="1" x14ac:dyDescent="0.3">
      <c r="B39" s="77">
        <v>1</v>
      </c>
      <c r="C39" s="77">
        <v>2</v>
      </c>
      <c r="D39" s="77">
        <v>1</v>
      </c>
      <c r="E39" s="77">
        <v>14</v>
      </c>
      <c r="F39" s="78" t="s">
        <v>48</v>
      </c>
      <c r="G39" s="79"/>
      <c r="H39" s="29"/>
      <c r="I39" s="29"/>
      <c r="J39" s="29"/>
      <c r="K39" s="29">
        <f>SUM(G39:J39)</f>
        <v>0</v>
      </c>
    </row>
    <row r="40" spans="2:12" hidden="1" x14ac:dyDescent="0.3">
      <c r="B40" s="77">
        <v>1</v>
      </c>
      <c r="C40" s="77">
        <v>2</v>
      </c>
      <c r="D40" s="77">
        <v>1</v>
      </c>
      <c r="E40" s="77">
        <v>15</v>
      </c>
      <c r="F40" s="78" t="s">
        <v>49</v>
      </c>
      <c r="G40" s="79"/>
      <c r="H40" s="29"/>
      <c r="I40" s="29"/>
      <c r="J40" s="29"/>
      <c r="K40" s="29">
        <f>SUM(G40:J40)</f>
        <v>0</v>
      </c>
    </row>
    <row r="41" spans="2:12" hidden="1" x14ac:dyDescent="0.3">
      <c r="B41" s="111">
        <v>1</v>
      </c>
      <c r="C41" s="111">
        <v>2</v>
      </c>
      <c r="D41" s="111">
        <v>1</v>
      </c>
      <c r="E41" s="111">
        <v>16</v>
      </c>
      <c r="F41" s="112" t="s">
        <v>50</v>
      </c>
      <c r="G41" s="113"/>
      <c r="H41" s="115"/>
      <c r="I41" s="115"/>
      <c r="J41" s="115"/>
      <c r="K41" s="115">
        <f t="shared" si="0"/>
        <v>0</v>
      </c>
    </row>
    <row r="42" spans="2:12" ht="24" x14ac:dyDescent="0.3">
      <c r="B42" s="48">
        <v>1</v>
      </c>
      <c r="C42" s="48">
        <v>3</v>
      </c>
      <c r="D42" s="46"/>
      <c r="E42" s="46"/>
      <c r="F42" s="49" t="s">
        <v>51</v>
      </c>
      <c r="G42" s="50">
        <v>67000</v>
      </c>
      <c r="H42" s="157"/>
      <c r="I42" s="157"/>
      <c r="J42" s="157"/>
      <c r="K42" s="157">
        <f>SUM(G42:J42)</f>
        <v>67000</v>
      </c>
    </row>
    <row r="43" spans="2:12" ht="12" x14ac:dyDescent="0.3">
      <c r="B43" s="48">
        <v>1</v>
      </c>
      <c r="C43" s="48">
        <v>3</v>
      </c>
      <c r="D43" s="48">
        <v>1</v>
      </c>
      <c r="E43" s="46"/>
      <c r="F43" s="49" t="s">
        <v>52</v>
      </c>
      <c r="G43" s="50">
        <v>67000</v>
      </c>
      <c r="H43" s="156"/>
      <c r="I43" s="156"/>
      <c r="J43" s="156"/>
      <c r="K43" s="156">
        <f>SUM(G43:J43)</f>
        <v>67000</v>
      </c>
    </row>
    <row r="44" spans="2:12" ht="22.8" x14ac:dyDescent="0.3">
      <c r="B44" s="46">
        <v>1</v>
      </c>
      <c r="C44" s="46">
        <v>3</v>
      </c>
      <c r="D44" s="46">
        <v>1</v>
      </c>
      <c r="E44" s="46">
        <v>1</v>
      </c>
      <c r="F44" s="1" t="s">
        <v>53</v>
      </c>
      <c r="G44" s="53">
        <v>67000</v>
      </c>
      <c r="H44" s="157"/>
      <c r="I44" s="157"/>
      <c r="J44" s="157"/>
      <c r="K44" s="157">
        <f>SUM(G44:J44)</f>
        <v>67000</v>
      </c>
    </row>
    <row r="45" spans="2:12" hidden="1" x14ac:dyDescent="0.3">
      <c r="B45" s="124">
        <v>1</v>
      </c>
      <c r="C45" s="124">
        <v>4</v>
      </c>
      <c r="D45" s="80"/>
      <c r="E45" s="80"/>
      <c r="F45" s="125" t="s">
        <v>54</v>
      </c>
      <c r="G45" s="126">
        <v>0</v>
      </c>
      <c r="H45" s="123"/>
      <c r="I45" s="123"/>
      <c r="J45" s="123"/>
      <c r="K45" s="123">
        <f t="shared" si="0"/>
        <v>0</v>
      </c>
    </row>
    <row r="46" spans="2:12" hidden="1" x14ac:dyDescent="0.3">
      <c r="B46" s="83">
        <v>1</v>
      </c>
      <c r="C46" s="83">
        <v>5</v>
      </c>
      <c r="D46" s="77"/>
      <c r="E46" s="77"/>
      <c r="F46" s="84" t="s">
        <v>55</v>
      </c>
      <c r="G46" s="85">
        <v>0</v>
      </c>
      <c r="H46" s="29"/>
      <c r="I46" s="29"/>
      <c r="J46" s="29"/>
      <c r="K46" s="29">
        <f t="shared" si="0"/>
        <v>0</v>
      </c>
    </row>
    <row r="47" spans="2:12" hidden="1" x14ac:dyDescent="0.3">
      <c r="B47" s="83">
        <v>1</v>
      </c>
      <c r="C47" s="83">
        <v>6</v>
      </c>
      <c r="D47" s="77"/>
      <c r="E47" s="77"/>
      <c r="F47" s="84" t="s">
        <v>56</v>
      </c>
      <c r="G47" s="85">
        <v>0</v>
      </c>
      <c r="H47" s="28"/>
      <c r="I47" s="28"/>
      <c r="J47" s="28"/>
      <c r="K47" s="28">
        <f>K48</f>
        <v>0</v>
      </c>
    </row>
    <row r="48" spans="2:12" ht="40.799999999999997" hidden="1" x14ac:dyDescent="0.3">
      <c r="B48" s="83">
        <v>1</v>
      </c>
      <c r="C48" s="83">
        <v>9</v>
      </c>
      <c r="D48" s="77"/>
      <c r="E48" s="77"/>
      <c r="F48" s="90" t="s">
        <v>172</v>
      </c>
      <c r="G48" s="85">
        <v>8000</v>
      </c>
      <c r="H48" s="28"/>
      <c r="I48" s="28"/>
      <c r="J48" s="28"/>
      <c r="K48" s="28">
        <f>K49</f>
        <v>0</v>
      </c>
    </row>
    <row r="49" spans="1:11" hidden="1" x14ac:dyDescent="0.3">
      <c r="B49" s="91">
        <v>2</v>
      </c>
      <c r="C49" s="92"/>
      <c r="D49" s="92"/>
      <c r="E49" s="92"/>
      <c r="F49" s="93" t="s">
        <v>173</v>
      </c>
      <c r="G49" s="94">
        <v>0</v>
      </c>
      <c r="H49" s="28"/>
      <c r="I49" s="28"/>
      <c r="J49" s="28"/>
      <c r="K49" s="28">
        <f>SUM(G49:J49)</f>
        <v>0</v>
      </c>
    </row>
    <row r="50" spans="1:11" hidden="1" x14ac:dyDescent="0.3">
      <c r="B50" s="95">
        <v>2</v>
      </c>
      <c r="C50" s="95">
        <v>1</v>
      </c>
      <c r="D50" s="96"/>
      <c r="E50" s="96"/>
      <c r="F50" s="97" t="s">
        <v>57</v>
      </c>
      <c r="G50" s="98">
        <v>0</v>
      </c>
      <c r="H50" s="29"/>
      <c r="I50" s="29"/>
      <c r="J50" s="29"/>
      <c r="K50" s="29">
        <f>SUM(G50:J50)</f>
        <v>0</v>
      </c>
    </row>
    <row r="51" spans="1:11" hidden="1" x14ac:dyDescent="0.3">
      <c r="B51" s="95">
        <v>2</v>
      </c>
      <c r="C51" s="95">
        <v>2</v>
      </c>
      <c r="D51" s="96"/>
      <c r="E51" s="96"/>
      <c r="F51" s="97" t="s">
        <v>58</v>
      </c>
      <c r="G51" s="98">
        <v>0</v>
      </c>
      <c r="H51" s="28"/>
      <c r="I51" s="28"/>
      <c r="J51" s="28"/>
      <c r="K51" s="28">
        <f>K52</f>
        <v>0</v>
      </c>
    </row>
    <row r="52" spans="1:11" hidden="1" x14ac:dyDescent="0.3">
      <c r="B52" s="95">
        <v>2</v>
      </c>
      <c r="C52" s="95">
        <v>3</v>
      </c>
      <c r="D52" s="96"/>
      <c r="E52" s="96"/>
      <c r="F52" s="97" t="s">
        <v>59</v>
      </c>
      <c r="G52" s="98">
        <v>0</v>
      </c>
      <c r="H52" s="28"/>
      <c r="I52" s="28"/>
      <c r="J52" s="28"/>
      <c r="K52" s="28">
        <f>SUM(G52:J52)</f>
        <v>0</v>
      </c>
    </row>
    <row r="53" spans="1:11" ht="20.399999999999999" hidden="1" x14ac:dyDescent="0.3">
      <c r="B53" s="95">
        <v>2</v>
      </c>
      <c r="C53" s="95">
        <v>4</v>
      </c>
      <c r="D53" s="96"/>
      <c r="E53" s="96"/>
      <c r="F53" s="97" t="s">
        <v>174</v>
      </c>
      <c r="G53" s="98">
        <v>0</v>
      </c>
      <c r="H53" s="29"/>
      <c r="I53" s="29"/>
      <c r="J53" s="29"/>
      <c r="K53" s="29">
        <f>SUM(G53:J53)</f>
        <v>0</v>
      </c>
    </row>
    <row r="54" spans="1:11" hidden="1" x14ac:dyDescent="0.3">
      <c r="A54" s="32"/>
      <c r="B54" s="95">
        <v>2</v>
      </c>
      <c r="C54" s="95">
        <v>5</v>
      </c>
      <c r="D54" s="96"/>
      <c r="E54" s="96"/>
      <c r="F54" s="97" t="s">
        <v>60</v>
      </c>
      <c r="G54" s="98">
        <v>0</v>
      </c>
      <c r="H54" s="28"/>
      <c r="I54" s="28"/>
      <c r="J54" s="28"/>
      <c r="K54" s="28">
        <f t="shared" ref="K54:K73" si="1">SUM(G54:J54)</f>
        <v>0</v>
      </c>
    </row>
    <row r="55" spans="1:11" hidden="1" x14ac:dyDescent="0.3">
      <c r="B55" s="91">
        <v>3</v>
      </c>
      <c r="C55" s="92"/>
      <c r="D55" s="92"/>
      <c r="E55" s="92"/>
      <c r="F55" s="99" t="s">
        <v>61</v>
      </c>
      <c r="G55" s="94">
        <v>0</v>
      </c>
      <c r="H55" s="28"/>
      <c r="I55" s="28"/>
      <c r="J55" s="28"/>
      <c r="K55" s="28">
        <f t="shared" si="1"/>
        <v>0</v>
      </c>
    </row>
    <row r="56" spans="1:11" ht="20.399999999999999" hidden="1" x14ac:dyDescent="0.3">
      <c r="B56" s="95">
        <v>3</v>
      </c>
      <c r="C56" s="95">
        <v>1</v>
      </c>
      <c r="D56" s="96"/>
      <c r="E56" s="96"/>
      <c r="F56" s="97" t="s">
        <v>175</v>
      </c>
      <c r="G56" s="98">
        <v>0</v>
      </c>
      <c r="H56" s="28"/>
      <c r="I56" s="28"/>
      <c r="J56" s="28"/>
      <c r="K56" s="28">
        <f t="shared" si="1"/>
        <v>0</v>
      </c>
    </row>
    <row r="57" spans="1:11" hidden="1" x14ac:dyDescent="0.3">
      <c r="B57" s="95">
        <v>3</v>
      </c>
      <c r="C57" s="95">
        <v>1</v>
      </c>
      <c r="D57" s="95">
        <v>1</v>
      </c>
      <c r="E57" s="96"/>
      <c r="F57" s="97" t="s">
        <v>62</v>
      </c>
      <c r="G57" s="98">
        <v>0</v>
      </c>
      <c r="H57" s="29"/>
      <c r="I57" s="29"/>
      <c r="J57" s="29"/>
      <c r="K57" s="29">
        <f t="shared" si="1"/>
        <v>0</v>
      </c>
    </row>
    <row r="58" spans="1:11" hidden="1" x14ac:dyDescent="0.3">
      <c r="B58" s="95">
        <v>3</v>
      </c>
      <c r="C58" s="95">
        <v>1</v>
      </c>
      <c r="D58" s="95">
        <v>2</v>
      </c>
      <c r="E58" s="96"/>
      <c r="F58" s="97" t="s">
        <v>63</v>
      </c>
      <c r="G58" s="98">
        <v>0</v>
      </c>
      <c r="H58" s="29"/>
      <c r="I58" s="29"/>
      <c r="J58" s="29"/>
      <c r="K58" s="29">
        <f t="shared" si="1"/>
        <v>0</v>
      </c>
    </row>
    <row r="59" spans="1:11" hidden="1" x14ac:dyDescent="0.3">
      <c r="B59" s="95">
        <v>3</v>
      </c>
      <c r="C59" s="95">
        <v>1</v>
      </c>
      <c r="D59" s="95">
        <v>3</v>
      </c>
      <c r="E59" s="96"/>
      <c r="F59" s="97" t="s">
        <v>64</v>
      </c>
      <c r="G59" s="98">
        <v>0</v>
      </c>
      <c r="H59" s="29"/>
      <c r="I59" s="29"/>
      <c r="J59" s="29"/>
      <c r="K59" s="29">
        <f t="shared" si="1"/>
        <v>0</v>
      </c>
    </row>
    <row r="60" spans="1:11" ht="40.799999999999997" hidden="1" x14ac:dyDescent="0.3">
      <c r="B60" s="73">
        <v>3</v>
      </c>
      <c r="C60" s="73">
        <v>9</v>
      </c>
      <c r="D60" s="74"/>
      <c r="E60" s="74"/>
      <c r="F60" s="116" t="s">
        <v>176</v>
      </c>
      <c r="G60" s="76">
        <v>0</v>
      </c>
      <c r="H60" s="114"/>
      <c r="I60" s="114"/>
      <c r="J60" s="114"/>
      <c r="K60" s="114">
        <f>SUM(G60:J60)</f>
        <v>0</v>
      </c>
    </row>
    <row r="61" spans="1:11" ht="12" x14ac:dyDescent="0.3">
      <c r="B61" s="54">
        <v>4</v>
      </c>
      <c r="C61" s="54"/>
      <c r="D61" s="54"/>
      <c r="E61" s="54"/>
      <c r="F61" s="60" t="s">
        <v>65</v>
      </c>
      <c r="G61" s="56">
        <f>G63+G75+G77+G81+G86+G90+G93+G98+G101</f>
        <v>2475000</v>
      </c>
      <c r="H61" s="155"/>
      <c r="I61" s="155"/>
      <c r="J61" s="155"/>
      <c r="K61" s="155">
        <f t="shared" si="1"/>
        <v>2475000</v>
      </c>
    </row>
    <row r="62" spans="1:11" ht="36" x14ac:dyDescent="0.3">
      <c r="B62" s="57">
        <v>4</v>
      </c>
      <c r="C62" s="57">
        <v>1</v>
      </c>
      <c r="D62" s="7"/>
      <c r="E62" s="7"/>
      <c r="F62" s="58" t="s">
        <v>177</v>
      </c>
      <c r="G62" s="59">
        <f>G63+G75</f>
        <v>2000000</v>
      </c>
      <c r="H62" s="157"/>
      <c r="I62" s="157"/>
      <c r="J62" s="157"/>
      <c r="K62" s="157">
        <f t="shared" si="1"/>
        <v>2000000</v>
      </c>
    </row>
    <row r="63" spans="1:11" ht="12" x14ac:dyDescent="0.3">
      <c r="B63" s="57">
        <v>4</v>
      </c>
      <c r="C63" s="57">
        <v>1</v>
      </c>
      <c r="D63" s="57">
        <v>1</v>
      </c>
      <c r="E63" s="7"/>
      <c r="F63" s="58" t="s">
        <v>66</v>
      </c>
      <c r="G63" s="59">
        <v>2000000</v>
      </c>
      <c r="H63" s="157"/>
      <c r="I63" s="157"/>
      <c r="J63" s="157"/>
      <c r="K63" s="157">
        <f t="shared" si="1"/>
        <v>2000000</v>
      </c>
    </row>
    <row r="64" spans="1:11" ht="22.8" x14ac:dyDescent="0.3">
      <c r="B64" s="46">
        <v>4</v>
      </c>
      <c r="C64" s="46">
        <v>1</v>
      </c>
      <c r="D64" s="46">
        <v>1</v>
      </c>
      <c r="E64" s="46">
        <v>1</v>
      </c>
      <c r="F64" s="1" t="s">
        <v>67</v>
      </c>
      <c r="G64" s="47">
        <v>2000000</v>
      </c>
      <c r="H64" s="157"/>
      <c r="I64" s="157"/>
      <c r="J64" s="157"/>
      <c r="K64" s="157">
        <f t="shared" si="1"/>
        <v>2000000</v>
      </c>
    </row>
    <row r="65" spans="2:11" ht="40.799999999999997" hidden="1" x14ac:dyDescent="0.3">
      <c r="B65" s="80">
        <v>4</v>
      </c>
      <c r="C65" s="80">
        <v>1</v>
      </c>
      <c r="D65" s="80">
        <v>1</v>
      </c>
      <c r="E65" s="80">
        <v>2</v>
      </c>
      <c r="F65" s="127" t="s">
        <v>178</v>
      </c>
      <c r="G65" s="82"/>
      <c r="H65" s="128"/>
      <c r="I65" s="128"/>
      <c r="J65" s="128"/>
      <c r="K65" s="128">
        <f t="shared" si="1"/>
        <v>0</v>
      </c>
    </row>
    <row r="66" spans="2:11" hidden="1" x14ac:dyDescent="0.3">
      <c r="B66" s="77">
        <v>4</v>
      </c>
      <c r="C66" s="77">
        <v>1</v>
      </c>
      <c r="D66" s="77">
        <v>1</v>
      </c>
      <c r="E66" s="77">
        <v>3</v>
      </c>
      <c r="F66" s="78" t="s">
        <v>68</v>
      </c>
      <c r="G66" s="79"/>
      <c r="H66" s="33"/>
      <c r="I66" s="29"/>
      <c r="J66" s="29"/>
      <c r="K66" s="29">
        <f t="shared" si="1"/>
        <v>0</v>
      </c>
    </row>
    <row r="67" spans="2:11" hidden="1" x14ac:dyDescent="0.3">
      <c r="B67" s="77">
        <v>4</v>
      </c>
      <c r="C67" s="77">
        <v>1</v>
      </c>
      <c r="D67" s="77">
        <v>1</v>
      </c>
      <c r="E67" s="77">
        <v>4</v>
      </c>
      <c r="F67" s="78" t="s">
        <v>69</v>
      </c>
      <c r="G67" s="79"/>
      <c r="H67" s="29"/>
      <c r="I67" s="29"/>
      <c r="J67" s="29"/>
      <c r="K67" s="29">
        <f t="shared" si="1"/>
        <v>0</v>
      </c>
    </row>
    <row r="68" spans="2:11" ht="20.399999999999999" hidden="1" x14ac:dyDescent="0.3">
      <c r="B68" s="77">
        <v>4</v>
      </c>
      <c r="C68" s="77">
        <v>1</v>
      </c>
      <c r="D68" s="77">
        <v>1</v>
      </c>
      <c r="E68" s="77">
        <v>5</v>
      </c>
      <c r="F68" s="78" t="s">
        <v>70</v>
      </c>
      <c r="G68" s="100"/>
      <c r="H68" s="29"/>
      <c r="I68" s="29"/>
      <c r="J68" s="29"/>
      <c r="K68" s="29">
        <f t="shared" si="1"/>
        <v>0</v>
      </c>
    </row>
    <row r="69" spans="2:11" ht="20.399999999999999" hidden="1" x14ac:dyDescent="0.3">
      <c r="B69" s="77">
        <v>4</v>
      </c>
      <c r="C69" s="77">
        <v>1</v>
      </c>
      <c r="D69" s="77">
        <v>1</v>
      </c>
      <c r="E69" s="77">
        <v>6</v>
      </c>
      <c r="F69" s="78" t="s">
        <v>71</v>
      </c>
      <c r="G69" s="79"/>
      <c r="H69" s="29"/>
      <c r="I69" s="29"/>
      <c r="J69" s="29"/>
      <c r="K69" s="29">
        <f t="shared" si="1"/>
        <v>0</v>
      </c>
    </row>
    <row r="70" spans="2:11" hidden="1" x14ac:dyDescent="0.3">
      <c r="B70" s="86">
        <v>4</v>
      </c>
      <c r="C70" s="86">
        <v>1</v>
      </c>
      <c r="D70" s="86">
        <v>1</v>
      </c>
      <c r="E70" s="86">
        <v>7</v>
      </c>
      <c r="F70" s="87" t="s">
        <v>72</v>
      </c>
      <c r="G70" s="88"/>
      <c r="H70" s="28"/>
      <c r="I70" s="28"/>
      <c r="J70" s="28"/>
      <c r="K70" s="28">
        <f t="shared" si="1"/>
        <v>0</v>
      </c>
    </row>
    <row r="71" spans="2:11" hidden="1" x14ac:dyDescent="0.3">
      <c r="B71" s="77">
        <v>4</v>
      </c>
      <c r="C71" s="77">
        <v>1</v>
      </c>
      <c r="D71" s="77">
        <v>1</v>
      </c>
      <c r="E71" s="77">
        <v>8</v>
      </c>
      <c r="F71" s="78" t="s">
        <v>73</v>
      </c>
      <c r="G71" s="79"/>
      <c r="H71" s="28"/>
      <c r="I71" s="28"/>
      <c r="J71" s="28"/>
      <c r="K71" s="28">
        <f t="shared" si="1"/>
        <v>0</v>
      </c>
    </row>
    <row r="72" spans="2:11" hidden="1" x14ac:dyDescent="0.3">
      <c r="B72" s="77">
        <v>4</v>
      </c>
      <c r="C72" s="77">
        <v>1</v>
      </c>
      <c r="D72" s="77">
        <v>1</v>
      </c>
      <c r="E72" s="77">
        <v>9</v>
      </c>
      <c r="F72" s="78" t="s">
        <v>74</v>
      </c>
      <c r="G72" s="79"/>
      <c r="H72" s="29"/>
      <c r="I72" s="29"/>
      <c r="J72" s="29"/>
      <c r="K72" s="29">
        <f t="shared" si="1"/>
        <v>0</v>
      </c>
    </row>
    <row r="73" spans="2:11" hidden="1" x14ac:dyDescent="0.3">
      <c r="B73" s="77">
        <v>4</v>
      </c>
      <c r="C73" s="77">
        <v>1</v>
      </c>
      <c r="D73" s="77">
        <v>1</v>
      </c>
      <c r="E73" s="77">
        <v>10</v>
      </c>
      <c r="F73" s="78" t="s">
        <v>75</v>
      </c>
      <c r="G73" s="79"/>
      <c r="H73" s="28"/>
      <c r="I73" s="28"/>
      <c r="J73" s="28"/>
      <c r="K73" s="28">
        <f t="shared" si="1"/>
        <v>0</v>
      </c>
    </row>
    <row r="74" spans="2:11" hidden="1" x14ac:dyDescent="0.3">
      <c r="B74" s="77">
        <v>4</v>
      </c>
      <c r="C74" s="77">
        <v>1</v>
      </c>
      <c r="D74" s="77">
        <v>1</v>
      </c>
      <c r="E74" s="77">
        <v>11</v>
      </c>
      <c r="F74" s="78" t="s">
        <v>76</v>
      </c>
      <c r="G74" s="79"/>
      <c r="H74" s="29"/>
      <c r="I74" s="29"/>
      <c r="J74" s="29"/>
      <c r="K74" s="29">
        <f>SUM(G74:J74)</f>
        <v>0</v>
      </c>
    </row>
    <row r="75" spans="2:11" hidden="1" x14ac:dyDescent="0.3">
      <c r="B75" s="95">
        <v>4</v>
      </c>
      <c r="C75" s="95">
        <v>2</v>
      </c>
      <c r="D75" s="96"/>
      <c r="E75" s="96"/>
      <c r="F75" s="97" t="s">
        <v>77</v>
      </c>
      <c r="G75" s="98">
        <v>0</v>
      </c>
      <c r="K75" s="29">
        <f t="shared" ref="K75:K138" si="2">SUM(G75:J75)</f>
        <v>0</v>
      </c>
    </row>
    <row r="76" spans="2:11" hidden="1" x14ac:dyDescent="0.3">
      <c r="B76" s="95">
        <v>4</v>
      </c>
      <c r="C76" s="95">
        <v>3</v>
      </c>
      <c r="D76" s="96"/>
      <c r="E76" s="96"/>
      <c r="F76" s="97" t="s">
        <v>78</v>
      </c>
      <c r="G76" s="98">
        <f>G77</f>
        <v>0</v>
      </c>
      <c r="H76" s="38"/>
      <c r="K76" s="29">
        <f t="shared" si="2"/>
        <v>0</v>
      </c>
    </row>
    <row r="77" spans="2:11" hidden="1" x14ac:dyDescent="0.3">
      <c r="B77" s="95">
        <v>4</v>
      </c>
      <c r="C77" s="95">
        <v>3</v>
      </c>
      <c r="D77" s="95">
        <v>1</v>
      </c>
      <c r="E77" s="96"/>
      <c r="F77" s="97" t="s">
        <v>179</v>
      </c>
      <c r="G77" s="98">
        <f>SUM(G78:G80)</f>
        <v>0</v>
      </c>
      <c r="H77" s="38"/>
      <c r="K77" s="29">
        <f t="shared" si="2"/>
        <v>0</v>
      </c>
    </row>
    <row r="78" spans="2:11" ht="20.399999999999999" hidden="1" x14ac:dyDescent="0.3">
      <c r="B78" s="77">
        <v>4</v>
      </c>
      <c r="C78" s="77">
        <v>3</v>
      </c>
      <c r="D78" s="77">
        <v>1</v>
      </c>
      <c r="E78" s="77">
        <v>1</v>
      </c>
      <c r="F78" s="78" t="s">
        <v>79</v>
      </c>
      <c r="G78" s="79">
        <v>0</v>
      </c>
      <c r="H78" s="38"/>
      <c r="K78" s="29">
        <f t="shared" si="2"/>
        <v>0</v>
      </c>
    </row>
    <row r="79" spans="2:11" hidden="1" x14ac:dyDescent="0.3">
      <c r="B79" s="77">
        <v>4</v>
      </c>
      <c r="C79" s="77">
        <v>3</v>
      </c>
      <c r="D79" s="77">
        <v>1</v>
      </c>
      <c r="E79" s="77">
        <v>2</v>
      </c>
      <c r="F79" s="78" t="s">
        <v>80</v>
      </c>
      <c r="G79" s="79">
        <v>0</v>
      </c>
      <c r="K79" s="29">
        <f t="shared" si="2"/>
        <v>0</v>
      </c>
    </row>
    <row r="80" spans="2:11" ht="20.399999999999999" hidden="1" x14ac:dyDescent="0.3">
      <c r="B80" s="77">
        <v>4</v>
      </c>
      <c r="C80" s="77">
        <v>3</v>
      </c>
      <c r="D80" s="77">
        <v>1</v>
      </c>
      <c r="E80" s="77">
        <v>3</v>
      </c>
      <c r="F80" s="78" t="s">
        <v>81</v>
      </c>
      <c r="G80" s="79">
        <v>0</v>
      </c>
      <c r="H80" s="38"/>
      <c r="K80" s="29">
        <f t="shared" si="2"/>
        <v>0</v>
      </c>
    </row>
    <row r="81" spans="2:11" ht="30.6" hidden="1" x14ac:dyDescent="0.3">
      <c r="B81" s="95">
        <v>4</v>
      </c>
      <c r="C81" s="95">
        <v>3</v>
      </c>
      <c r="D81" s="95">
        <v>5</v>
      </c>
      <c r="E81" s="96"/>
      <c r="F81" s="97" t="s">
        <v>180</v>
      </c>
      <c r="G81" s="101">
        <v>0</v>
      </c>
      <c r="K81" s="29">
        <f t="shared" si="2"/>
        <v>0</v>
      </c>
    </row>
    <row r="82" spans="2:11" ht="20.399999999999999" hidden="1" x14ac:dyDescent="0.3">
      <c r="B82" s="77">
        <v>4</v>
      </c>
      <c r="C82" s="77">
        <v>3</v>
      </c>
      <c r="D82" s="77">
        <v>5</v>
      </c>
      <c r="E82" s="77">
        <v>1</v>
      </c>
      <c r="F82" s="78" t="s">
        <v>82</v>
      </c>
      <c r="G82" s="79">
        <v>0</v>
      </c>
      <c r="H82" s="38"/>
      <c r="K82" s="29">
        <f t="shared" si="2"/>
        <v>0</v>
      </c>
    </row>
    <row r="83" spans="2:11" ht="61.2" hidden="1" x14ac:dyDescent="0.3">
      <c r="B83" s="77">
        <v>4</v>
      </c>
      <c r="C83" s="77">
        <v>3</v>
      </c>
      <c r="D83" s="77">
        <v>5</v>
      </c>
      <c r="E83" s="77">
        <v>2</v>
      </c>
      <c r="F83" s="89" t="s">
        <v>181</v>
      </c>
      <c r="G83" s="79">
        <v>0</v>
      </c>
      <c r="H83" s="39"/>
      <c r="K83" s="29">
        <f t="shared" si="2"/>
        <v>0</v>
      </c>
    </row>
    <row r="84" spans="2:11" ht="30.6" hidden="1" x14ac:dyDescent="0.3">
      <c r="B84" s="77">
        <v>4</v>
      </c>
      <c r="C84" s="77">
        <v>3</v>
      </c>
      <c r="D84" s="77">
        <v>5</v>
      </c>
      <c r="E84" s="77">
        <v>3</v>
      </c>
      <c r="F84" s="78" t="s">
        <v>182</v>
      </c>
      <c r="G84" s="79">
        <v>0</v>
      </c>
      <c r="K84" s="29">
        <f t="shared" si="2"/>
        <v>0</v>
      </c>
    </row>
    <row r="85" spans="2:11" ht="20.399999999999999" hidden="1" x14ac:dyDescent="0.3">
      <c r="B85" s="77">
        <v>4</v>
      </c>
      <c r="C85" s="77">
        <v>3</v>
      </c>
      <c r="D85" s="77">
        <v>5</v>
      </c>
      <c r="E85" s="77">
        <v>4</v>
      </c>
      <c r="F85" s="78" t="s">
        <v>83</v>
      </c>
      <c r="G85" s="79">
        <v>0</v>
      </c>
      <c r="H85" s="38"/>
      <c r="K85" s="29">
        <f t="shared" si="2"/>
        <v>0</v>
      </c>
    </row>
    <row r="86" spans="2:11" hidden="1" x14ac:dyDescent="0.3">
      <c r="B86" s="95">
        <v>4</v>
      </c>
      <c r="C86" s="95">
        <v>3</v>
      </c>
      <c r="D86" s="95">
        <v>6</v>
      </c>
      <c r="E86" s="96"/>
      <c r="F86" s="97" t="s">
        <v>84</v>
      </c>
      <c r="G86" s="79">
        <v>0</v>
      </c>
      <c r="H86" s="39"/>
      <c r="K86" s="29">
        <f t="shared" si="2"/>
        <v>0</v>
      </c>
    </row>
    <row r="87" spans="2:11" ht="20.399999999999999" hidden="1" x14ac:dyDescent="0.3">
      <c r="B87" s="77">
        <v>4</v>
      </c>
      <c r="C87" s="77">
        <v>3</v>
      </c>
      <c r="D87" s="77">
        <v>6</v>
      </c>
      <c r="E87" s="77">
        <v>1</v>
      </c>
      <c r="F87" s="78" t="s">
        <v>85</v>
      </c>
      <c r="G87" s="79">
        <v>0</v>
      </c>
      <c r="K87" s="29">
        <f t="shared" si="2"/>
        <v>0</v>
      </c>
    </row>
    <row r="88" spans="2:11" ht="20.399999999999999" hidden="1" x14ac:dyDescent="0.3">
      <c r="B88" s="77">
        <v>4</v>
      </c>
      <c r="C88" s="77">
        <v>3</v>
      </c>
      <c r="D88" s="77">
        <v>6</v>
      </c>
      <c r="E88" s="77">
        <v>2</v>
      </c>
      <c r="F88" s="78" t="s">
        <v>183</v>
      </c>
      <c r="G88" s="79">
        <v>0</v>
      </c>
      <c r="K88" s="29">
        <f t="shared" si="2"/>
        <v>0</v>
      </c>
    </row>
    <row r="89" spans="2:11" ht="30.6" hidden="1" x14ac:dyDescent="0.3">
      <c r="B89" s="111">
        <v>4</v>
      </c>
      <c r="C89" s="111">
        <v>3</v>
      </c>
      <c r="D89" s="111">
        <v>6</v>
      </c>
      <c r="E89" s="111">
        <v>3</v>
      </c>
      <c r="F89" s="112" t="s">
        <v>184</v>
      </c>
      <c r="G89" s="113">
        <v>0</v>
      </c>
      <c r="K89" s="114">
        <f t="shared" si="2"/>
        <v>0</v>
      </c>
    </row>
    <row r="90" spans="2:11" ht="36" x14ac:dyDescent="0.3">
      <c r="B90" s="57">
        <v>4</v>
      </c>
      <c r="C90" s="57">
        <v>3</v>
      </c>
      <c r="D90" s="57">
        <v>7</v>
      </c>
      <c r="E90" s="7"/>
      <c r="F90" s="58" t="s">
        <v>185</v>
      </c>
      <c r="G90" s="62">
        <f>SUM(G91:G92)</f>
        <v>25000</v>
      </c>
      <c r="H90" s="158"/>
      <c r="I90" s="158"/>
      <c r="J90" s="158"/>
      <c r="K90" s="157">
        <f t="shared" si="2"/>
        <v>25000</v>
      </c>
    </row>
    <row r="91" spans="2:11" ht="22.8" x14ac:dyDescent="0.3">
      <c r="B91" s="46">
        <v>4</v>
      </c>
      <c r="C91" s="46">
        <v>3</v>
      </c>
      <c r="D91" s="46">
        <v>7</v>
      </c>
      <c r="E91" s="46">
        <v>1</v>
      </c>
      <c r="F91" s="1" t="s">
        <v>86</v>
      </c>
      <c r="G91" s="47">
        <v>10000</v>
      </c>
      <c r="H91" s="158"/>
      <c r="I91" s="158"/>
      <c r="J91" s="158"/>
      <c r="K91" s="157">
        <f t="shared" si="2"/>
        <v>10000</v>
      </c>
    </row>
    <row r="92" spans="2:11" ht="22.8" x14ac:dyDescent="0.3">
      <c r="B92" s="46">
        <v>4</v>
      </c>
      <c r="C92" s="46">
        <v>3</v>
      </c>
      <c r="D92" s="46">
        <v>7</v>
      </c>
      <c r="E92" s="46">
        <v>2</v>
      </c>
      <c r="F92" s="1" t="s">
        <v>87</v>
      </c>
      <c r="G92" s="47">
        <v>15000</v>
      </c>
      <c r="H92" s="158"/>
      <c r="I92" s="158"/>
      <c r="J92" s="158"/>
      <c r="K92" s="157">
        <f t="shared" si="2"/>
        <v>15000</v>
      </c>
    </row>
    <row r="93" spans="2:11" ht="24" x14ac:dyDescent="0.3">
      <c r="B93" s="57">
        <v>4</v>
      </c>
      <c r="C93" s="57">
        <v>3</v>
      </c>
      <c r="D93" s="57">
        <v>8</v>
      </c>
      <c r="E93" s="7"/>
      <c r="F93" s="58" t="s">
        <v>186</v>
      </c>
      <c r="G93" s="59">
        <f>SUM(G94:G97)</f>
        <v>65000</v>
      </c>
      <c r="H93" s="158"/>
      <c r="I93" s="158"/>
      <c r="J93" s="158"/>
      <c r="K93" s="157">
        <f t="shared" si="2"/>
        <v>65000</v>
      </c>
    </row>
    <row r="94" spans="2:11" ht="22.8" x14ac:dyDescent="0.3">
      <c r="B94" s="46">
        <v>4</v>
      </c>
      <c r="C94" s="46">
        <v>3</v>
      </c>
      <c r="D94" s="46">
        <v>8</v>
      </c>
      <c r="E94" s="46">
        <v>1</v>
      </c>
      <c r="F94" s="1" t="s">
        <v>88</v>
      </c>
      <c r="G94" s="47">
        <v>50000</v>
      </c>
      <c r="H94" s="158"/>
      <c r="I94" s="158"/>
      <c r="J94" s="158"/>
      <c r="K94" s="157">
        <f t="shared" si="2"/>
        <v>50000</v>
      </c>
    </row>
    <row r="95" spans="2:11" ht="11.4" x14ac:dyDescent="0.3">
      <c r="B95" s="46">
        <v>4</v>
      </c>
      <c r="C95" s="46">
        <v>3</v>
      </c>
      <c r="D95" s="46">
        <v>8</v>
      </c>
      <c r="E95" s="46">
        <v>2</v>
      </c>
      <c r="F95" s="1" t="s">
        <v>89</v>
      </c>
      <c r="G95" s="47">
        <v>10000</v>
      </c>
      <c r="H95" s="158"/>
      <c r="I95" s="158"/>
      <c r="J95" s="158"/>
      <c r="K95" s="157">
        <f t="shared" si="2"/>
        <v>10000</v>
      </c>
    </row>
    <row r="96" spans="2:11" ht="11.4" x14ac:dyDescent="0.3">
      <c r="B96" s="46">
        <v>4</v>
      </c>
      <c r="C96" s="46">
        <v>3</v>
      </c>
      <c r="D96" s="46">
        <v>8</v>
      </c>
      <c r="E96" s="46">
        <v>3</v>
      </c>
      <c r="F96" s="1" t="s">
        <v>90</v>
      </c>
      <c r="G96" s="47">
        <v>5000</v>
      </c>
      <c r="H96" s="158"/>
      <c r="I96" s="158"/>
      <c r="J96" s="158"/>
      <c r="K96" s="157">
        <f t="shared" si="2"/>
        <v>5000</v>
      </c>
    </row>
    <row r="97" spans="2:11" hidden="1" x14ac:dyDescent="0.3">
      <c r="B97" s="80">
        <v>4</v>
      </c>
      <c r="C97" s="80">
        <v>3</v>
      </c>
      <c r="D97" s="80">
        <v>8</v>
      </c>
      <c r="E97" s="80">
        <v>4</v>
      </c>
      <c r="F97" s="81" t="s">
        <v>91</v>
      </c>
      <c r="G97" s="82">
        <v>0</v>
      </c>
      <c r="K97" s="128">
        <f t="shared" si="2"/>
        <v>0</v>
      </c>
    </row>
    <row r="98" spans="2:11" ht="20.399999999999999" hidden="1" x14ac:dyDescent="0.3">
      <c r="B98" s="95">
        <v>4</v>
      </c>
      <c r="C98" s="95">
        <v>3</v>
      </c>
      <c r="D98" s="95">
        <v>9</v>
      </c>
      <c r="E98" s="96"/>
      <c r="F98" s="97" t="s">
        <v>187</v>
      </c>
      <c r="G98" s="79">
        <v>0</v>
      </c>
      <c r="K98" s="29">
        <f t="shared" si="2"/>
        <v>0</v>
      </c>
    </row>
    <row r="99" spans="2:11" ht="20.399999999999999" hidden="1" x14ac:dyDescent="0.3">
      <c r="B99" s="77">
        <v>4</v>
      </c>
      <c r="C99" s="77">
        <v>3</v>
      </c>
      <c r="D99" s="77">
        <v>9</v>
      </c>
      <c r="E99" s="77">
        <v>1</v>
      </c>
      <c r="F99" s="78" t="s">
        <v>92</v>
      </c>
      <c r="G99" s="79">
        <v>0</v>
      </c>
      <c r="K99" s="29">
        <f t="shared" si="2"/>
        <v>0</v>
      </c>
    </row>
    <row r="100" spans="2:11" hidden="1" x14ac:dyDescent="0.3">
      <c r="B100" s="111">
        <v>4</v>
      </c>
      <c r="C100" s="111">
        <v>3</v>
      </c>
      <c r="D100" s="111">
        <v>9</v>
      </c>
      <c r="E100" s="111">
        <v>2</v>
      </c>
      <c r="F100" s="112" t="s">
        <v>93</v>
      </c>
      <c r="G100" s="113">
        <v>0</v>
      </c>
      <c r="K100" s="114">
        <f t="shared" si="2"/>
        <v>0</v>
      </c>
    </row>
    <row r="101" spans="2:11" ht="12" x14ac:dyDescent="0.3">
      <c r="B101" s="54">
        <v>4</v>
      </c>
      <c r="C101" s="54">
        <v>4</v>
      </c>
      <c r="D101" s="54"/>
      <c r="E101" s="54"/>
      <c r="F101" s="60" t="s">
        <v>94</v>
      </c>
      <c r="G101" s="56">
        <f>G102+G116+G122+G127+G130+G136+G141+G143+G152</f>
        <v>385000</v>
      </c>
      <c r="H101" s="159"/>
      <c r="I101" s="159"/>
      <c r="J101" s="159"/>
      <c r="K101" s="155">
        <f t="shared" si="2"/>
        <v>385000</v>
      </c>
    </row>
    <row r="102" spans="2:11" ht="40.799999999999997" hidden="1" x14ac:dyDescent="0.3">
      <c r="B102" s="70">
        <v>4</v>
      </c>
      <c r="C102" s="70">
        <v>4</v>
      </c>
      <c r="D102" s="70">
        <v>1</v>
      </c>
      <c r="E102" s="71"/>
      <c r="F102" s="129" t="s">
        <v>188</v>
      </c>
      <c r="G102" s="82">
        <v>0</v>
      </c>
      <c r="K102" s="128">
        <f t="shared" si="2"/>
        <v>0</v>
      </c>
    </row>
    <row r="103" spans="2:11" ht="20.399999999999999" hidden="1" x14ac:dyDescent="0.3">
      <c r="B103" s="77">
        <v>4</v>
      </c>
      <c r="C103" s="77">
        <v>4</v>
      </c>
      <c r="D103" s="77">
        <v>1</v>
      </c>
      <c r="E103" s="77">
        <v>1</v>
      </c>
      <c r="F103" s="78" t="s">
        <v>95</v>
      </c>
      <c r="G103" s="79">
        <v>0</v>
      </c>
      <c r="K103" s="29">
        <f t="shared" si="2"/>
        <v>0</v>
      </c>
    </row>
    <row r="104" spans="2:11" ht="20.399999999999999" hidden="1" x14ac:dyDescent="0.3">
      <c r="B104" s="77">
        <v>4</v>
      </c>
      <c r="C104" s="77">
        <v>4</v>
      </c>
      <c r="D104" s="77">
        <v>1</v>
      </c>
      <c r="E104" s="77">
        <v>2</v>
      </c>
      <c r="F104" s="78" t="s">
        <v>96</v>
      </c>
      <c r="G104" s="79">
        <v>0</v>
      </c>
      <c r="K104" s="29">
        <f t="shared" si="2"/>
        <v>0</v>
      </c>
    </row>
    <row r="105" spans="2:11" ht="30.6" hidden="1" x14ac:dyDescent="0.3">
      <c r="B105" s="77">
        <v>4</v>
      </c>
      <c r="C105" s="77">
        <v>4</v>
      </c>
      <c r="D105" s="77">
        <v>1</v>
      </c>
      <c r="E105" s="77">
        <v>3</v>
      </c>
      <c r="F105" s="78" t="s">
        <v>97</v>
      </c>
      <c r="G105" s="79">
        <v>0</v>
      </c>
      <c r="K105" s="29">
        <f t="shared" si="2"/>
        <v>0</v>
      </c>
    </row>
    <row r="106" spans="2:11" ht="20.399999999999999" hidden="1" x14ac:dyDescent="0.3">
      <c r="B106" s="77">
        <v>4</v>
      </c>
      <c r="C106" s="77">
        <v>4</v>
      </c>
      <c r="D106" s="77">
        <v>1</v>
      </c>
      <c r="E106" s="77">
        <v>4</v>
      </c>
      <c r="F106" s="78" t="s">
        <v>98</v>
      </c>
      <c r="G106" s="79">
        <v>0</v>
      </c>
      <c r="K106" s="29">
        <f t="shared" si="2"/>
        <v>0</v>
      </c>
    </row>
    <row r="107" spans="2:11" ht="20.399999999999999" hidden="1" x14ac:dyDescent="0.3">
      <c r="B107" s="77">
        <v>4</v>
      </c>
      <c r="C107" s="77">
        <v>4</v>
      </c>
      <c r="D107" s="77">
        <v>1</v>
      </c>
      <c r="E107" s="77">
        <v>5</v>
      </c>
      <c r="F107" s="78" t="s">
        <v>189</v>
      </c>
      <c r="G107" s="79">
        <v>0</v>
      </c>
      <c r="K107" s="29">
        <f t="shared" si="2"/>
        <v>0</v>
      </c>
    </row>
    <row r="108" spans="2:11" ht="20.399999999999999" hidden="1" x14ac:dyDescent="0.3">
      <c r="B108" s="77">
        <v>4</v>
      </c>
      <c r="C108" s="77">
        <v>4</v>
      </c>
      <c r="D108" s="77">
        <v>1</v>
      </c>
      <c r="E108" s="77">
        <v>6</v>
      </c>
      <c r="F108" s="78" t="s">
        <v>99</v>
      </c>
      <c r="G108" s="79">
        <v>0</v>
      </c>
      <c r="K108" s="29">
        <f t="shared" si="2"/>
        <v>0</v>
      </c>
    </row>
    <row r="109" spans="2:11" ht="20.399999999999999" hidden="1" x14ac:dyDescent="0.3">
      <c r="B109" s="77">
        <v>4</v>
      </c>
      <c r="C109" s="77">
        <v>4</v>
      </c>
      <c r="D109" s="77">
        <v>1</v>
      </c>
      <c r="E109" s="77">
        <v>7</v>
      </c>
      <c r="F109" s="78" t="s">
        <v>100</v>
      </c>
      <c r="G109" s="79">
        <v>0</v>
      </c>
      <c r="K109" s="29">
        <f t="shared" si="2"/>
        <v>0</v>
      </c>
    </row>
    <row r="110" spans="2:11" ht="30.6" hidden="1" x14ac:dyDescent="0.3">
      <c r="B110" s="77">
        <v>4</v>
      </c>
      <c r="C110" s="77">
        <v>4</v>
      </c>
      <c r="D110" s="77">
        <v>1</v>
      </c>
      <c r="E110" s="77">
        <v>8</v>
      </c>
      <c r="F110" s="78" t="s">
        <v>190</v>
      </c>
      <c r="G110" s="79">
        <v>0</v>
      </c>
      <c r="K110" s="29">
        <f t="shared" si="2"/>
        <v>0</v>
      </c>
    </row>
    <row r="111" spans="2:11" ht="20.399999999999999" hidden="1" x14ac:dyDescent="0.3">
      <c r="B111" s="86">
        <v>4</v>
      </c>
      <c r="C111" s="86">
        <v>4</v>
      </c>
      <c r="D111" s="86">
        <v>1</v>
      </c>
      <c r="E111" s="86">
        <v>9</v>
      </c>
      <c r="F111" s="87" t="s">
        <v>101</v>
      </c>
      <c r="G111" s="79">
        <v>0</v>
      </c>
      <c r="K111" s="29">
        <f t="shared" si="2"/>
        <v>0</v>
      </c>
    </row>
    <row r="112" spans="2:11" ht="20.399999999999999" hidden="1" x14ac:dyDescent="0.3">
      <c r="B112" s="77">
        <v>4</v>
      </c>
      <c r="C112" s="77">
        <v>4</v>
      </c>
      <c r="D112" s="77">
        <v>1</v>
      </c>
      <c r="E112" s="77">
        <v>10</v>
      </c>
      <c r="F112" s="78" t="s">
        <v>102</v>
      </c>
      <c r="G112" s="79">
        <v>0</v>
      </c>
      <c r="K112" s="29">
        <f t="shared" si="2"/>
        <v>0</v>
      </c>
    </row>
    <row r="113" spans="2:11" hidden="1" x14ac:dyDescent="0.3">
      <c r="B113" s="77">
        <v>4</v>
      </c>
      <c r="C113" s="77">
        <v>4</v>
      </c>
      <c r="D113" s="77">
        <v>1</v>
      </c>
      <c r="E113" s="77">
        <v>11</v>
      </c>
      <c r="F113" s="78" t="s">
        <v>103</v>
      </c>
      <c r="G113" s="79">
        <v>0</v>
      </c>
      <c r="K113" s="29">
        <f t="shared" si="2"/>
        <v>0</v>
      </c>
    </row>
    <row r="114" spans="2:11" ht="20.399999999999999" hidden="1" x14ac:dyDescent="0.3">
      <c r="B114" s="77">
        <v>4</v>
      </c>
      <c r="C114" s="77">
        <v>4</v>
      </c>
      <c r="D114" s="77">
        <v>1</v>
      </c>
      <c r="E114" s="77">
        <v>12</v>
      </c>
      <c r="F114" s="78" t="s">
        <v>104</v>
      </c>
      <c r="G114" s="79">
        <v>0</v>
      </c>
      <c r="K114" s="29">
        <f t="shared" si="2"/>
        <v>0</v>
      </c>
    </row>
    <row r="115" spans="2:11" ht="40.799999999999997" hidden="1" x14ac:dyDescent="0.3">
      <c r="B115" s="111">
        <v>4</v>
      </c>
      <c r="C115" s="111">
        <v>4</v>
      </c>
      <c r="D115" s="111">
        <v>1</v>
      </c>
      <c r="E115" s="111">
        <v>13</v>
      </c>
      <c r="F115" s="112" t="s">
        <v>191</v>
      </c>
      <c r="G115" s="113">
        <v>0</v>
      </c>
      <c r="K115" s="114">
        <f t="shared" si="2"/>
        <v>0</v>
      </c>
    </row>
    <row r="116" spans="2:11" ht="36" x14ac:dyDescent="0.3">
      <c r="B116" s="58">
        <v>4</v>
      </c>
      <c r="C116" s="58">
        <v>4</v>
      </c>
      <c r="D116" s="58">
        <v>2</v>
      </c>
      <c r="E116" s="63"/>
      <c r="F116" s="58" t="s">
        <v>214</v>
      </c>
      <c r="G116" s="59">
        <v>15000</v>
      </c>
      <c r="H116" s="158"/>
      <c r="I116" s="158"/>
      <c r="J116" s="158"/>
      <c r="K116" s="157">
        <f t="shared" si="2"/>
        <v>15000</v>
      </c>
    </row>
    <row r="117" spans="2:11" ht="22.8" x14ac:dyDescent="0.3">
      <c r="B117" s="46">
        <v>4</v>
      </c>
      <c r="C117" s="46">
        <v>4</v>
      </c>
      <c r="D117" s="46">
        <v>2</v>
      </c>
      <c r="E117" s="46">
        <v>1</v>
      </c>
      <c r="F117" s="1" t="s">
        <v>213</v>
      </c>
      <c r="G117" s="47">
        <v>15000</v>
      </c>
      <c r="H117" s="158"/>
      <c r="I117" s="158"/>
      <c r="J117" s="158"/>
      <c r="K117" s="157">
        <f t="shared" si="2"/>
        <v>15000</v>
      </c>
    </row>
    <row r="118" spans="2:11" ht="20.399999999999999" hidden="1" x14ac:dyDescent="0.3">
      <c r="B118" s="80">
        <v>4</v>
      </c>
      <c r="C118" s="80">
        <v>4</v>
      </c>
      <c r="D118" s="80">
        <v>2</v>
      </c>
      <c r="E118" s="80">
        <v>2</v>
      </c>
      <c r="F118" s="81" t="s">
        <v>105</v>
      </c>
      <c r="G118" s="82">
        <v>0</v>
      </c>
      <c r="K118" s="128">
        <f t="shared" si="2"/>
        <v>0</v>
      </c>
    </row>
    <row r="119" spans="2:11" ht="20.399999999999999" hidden="1" x14ac:dyDescent="0.3">
      <c r="B119" s="77">
        <v>4</v>
      </c>
      <c r="C119" s="77">
        <v>4</v>
      </c>
      <c r="D119" s="77">
        <v>2</v>
      </c>
      <c r="E119" s="77">
        <v>3</v>
      </c>
      <c r="F119" s="78" t="s">
        <v>106</v>
      </c>
      <c r="G119" s="79">
        <v>0</v>
      </c>
      <c r="K119" s="29">
        <f t="shared" si="2"/>
        <v>0</v>
      </c>
    </row>
    <row r="120" spans="2:11" ht="20.399999999999999" hidden="1" x14ac:dyDescent="0.3">
      <c r="B120" s="77">
        <v>4</v>
      </c>
      <c r="C120" s="77">
        <v>4</v>
      </c>
      <c r="D120" s="77">
        <v>2</v>
      </c>
      <c r="E120" s="77">
        <v>4</v>
      </c>
      <c r="F120" s="78" t="s">
        <v>107</v>
      </c>
      <c r="G120" s="79">
        <v>0</v>
      </c>
      <c r="K120" s="29">
        <f t="shared" si="2"/>
        <v>0</v>
      </c>
    </row>
    <row r="121" spans="2:11" ht="20.399999999999999" hidden="1" x14ac:dyDescent="0.3">
      <c r="B121" s="77">
        <v>4</v>
      </c>
      <c r="C121" s="77">
        <v>4</v>
      </c>
      <c r="D121" s="77">
        <v>2</v>
      </c>
      <c r="E121" s="77">
        <v>5</v>
      </c>
      <c r="F121" s="78" t="s">
        <v>108</v>
      </c>
      <c r="G121" s="79">
        <v>0</v>
      </c>
      <c r="K121" s="29">
        <f t="shared" si="2"/>
        <v>0</v>
      </c>
    </row>
    <row r="122" spans="2:11" hidden="1" x14ac:dyDescent="0.3">
      <c r="B122" s="95">
        <v>4</v>
      </c>
      <c r="C122" s="95">
        <v>4</v>
      </c>
      <c r="D122" s="95">
        <v>3</v>
      </c>
      <c r="E122" s="96"/>
      <c r="F122" s="97" t="s">
        <v>109</v>
      </c>
      <c r="G122" s="79">
        <v>0</v>
      </c>
      <c r="K122" s="29">
        <f t="shared" si="2"/>
        <v>0</v>
      </c>
    </row>
    <row r="123" spans="2:11" hidden="1" x14ac:dyDescent="0.3">
      <c r="B123" s="77">
        <v>4</v>
      </c>
      <c r="C123" s="77">
        <v>4</v>
      </c>
      <c r="D123" s="77">
        <v>3</v>
      </c>
      <c r="E123" s="77">
        <v>1</v>
      </c>
      <c r="F123" s="78" t="s">
        <v>110</v>
      </c>
      <c r="G123" s="79">
        <v>0</v>
      </c>
      <c r="K123" s="29">
        <f t="shared" si="2"/>
        <v>0</v>
      </c>
    </row>
    <row r="124" spans="2:11" hidden="1" x14ac:dyDescent="0.3">
      <c r="B124" s="77">
        <v>4</v>
      </c>
      <c r="C124" s="77">
        <v>4</v>
      </c>
      <c r="D124" s="77">
        <v>3</v>
      </c>
      <c r="E124" s="77">
        <v>2</v>
      </c>
      <c r="F124" s="78" t="s">
        <v>111</v>
      </c>
      <c r="G124" s="79">
        <v>0</v>
      </c>
      <c r="K124" s="29">
        <f t="shared" si="2"/>
        <v>0</v>
      </c>
    </row>
    <row r="125" spans="2:11" hidden="1" x14ac:dyDescent="0.3">
      <c r="B125" s="77">
        <v>4</v>
      </c>
      <c r="C125" s="77">
        <v>4</v>
      </c>
      <c r="D125" s="77">
        <v>3</v>
      </c>
      <c r="E125" s="77">
        <v>3</v>
      </c>
      <c r="F125" s="78" t="s">
        <v>112</v>
      </c>
      <c r="G125" s="79">
        <v>0</v>
      </c>
      <c r="K125" s="29">
        <f t="shared" si="2"/>
        <v>0</v>
      </c>
    </row>
    <row r="126" spans="2:11" hidden="1" x14ac:dyDescent="0.3">
      <c r="B126" s="77">
        <v>4</v>
      </c>
      <c r="C126" s="77">
        <v>4</v>
      </c>
      <c r="D126" s="77">
        <v>3</v>
      </c>
      <c r="E126" s="77">
        <v>4</v>
      </c>
      <c r="F126" s="78" t="s">
        <v>113</v>
      </c>
      <c r="G126" s="79">
        <v>0</v>
      </c>
      <c r="K126" s="29">
        <f t="shared" si="2"/>
        <v>0</v>
      </c>
    </row>
    <row r="127" spans="2:11" hidden="1" x14ac:dyDescent="0.3">
      <c r="B127" s="95">
        <v>4</v>
      </c>
      <c r="C127" s="95">
        <v>4</v>
      </c>
      <c r="D127" s="95">
        <v>4</v>
      </c>
      <c r="E127" s="96"/>
      <c r="F127" s="97" t="s">
        <v>114</v>
      </c>
      <c r="G127" s="79">
        <v>0</v>
      </c>
      <c r="K127" s="29">
        <f t="shared" si="2"/>
        <v>0</v>
      </c>
    </row>
    <row r="128" spans="2:11" hidden="1" x14ac:dyDescent="0.3">
      <c r="B128" s="95"/>
      <c r="C128" s="95"/>
      <c r="D128" s="95"/>
      <c r="E128" s="96"/>
      <c r="F128" s="97" t="s">
        <v>115</v>
      </c>
      <c r="G128" s="79">
        <v>0</v>
      </c>
      <c r="K128" s="29">
        <f t="shared" si="2"/>
        <v>0</v>
      </c>
    </row>
    <row r="129" spans="2:11" hidden="1" x14ac:dyDescent="0.3">
      <c r="B129" s="111">
        <v>4</v>
      </c>
      <c r="C129" s="111">
        <v>4</v>
      </c>
      <c r="D129" s="111">
        <v>4</v>
      </c>
      <c r="E129" s="111">
        <v>1</v>
      </c>
      <c r="F129" s="112" t="s">
        <v>116</v>
      </c>
      <c r="G129" s="113">
        <v>0</v>
      </c>
      <c r="K129" s="114">
        <f t="shared" si="2"/>
        <v>0</v>
      </c>
    </row>
    <row r="130" spans="2:11" ht="72" x14ac:dyDescent="0.3">
      <c r="B130" s="57">
        <v>4</v>
      </c>
      <c r="C130" s="57">
        <v>4</v>
      </c>
      <c r="D130" s="57">
        <v>5</v>
      </c>
      <c r="E130" s="7"/>
      <c r="F130" s="61" t="s">
        <v>192</v>
      </c>
      <c r="G130" s="62">
        <f>SUM(G131:G135)</f>
        <v>350000</v>
      </c>
      <c r="H130" s="158"/>
      <c r="I130" s="158"/>
      <c r="J130" s="158"/>
      <c r="K130" s="157">
        <f t="shared" si="2"/>
        <v>350000</v>
      </c>
    </row>
    <row r="131" spans="2:11" ht="34.200000000000003" x14ac:dyDescent="0.3">
      <c r="B131" s="46">
        <v>4</v>
      </c>
      <c r="C131" s="46">
        <v>4</v>
      </c>
      <c r="D131" s="46">
        <v>5</v>
      </c>
      <c r="E131" s="46">
        <v>1</v>
      </c>
      <c r="F131" s="1" t="s">
        <v>117</v>
      </c>
      <c r="G131" s="47">
        <v>100000</v>
      </c>
      <c r="H131" s="158"/>
      <c r="I131" s="158"/>
      <c r="J131" s="158"/>
      <c r="K131" s="157">
        <f t="shared" si="2"/>
        <v>100000</v>
      </c>
    </row>
    <row r="132" spans="2:11" ht="20.399999999999999" hidden="1" x14ac:dyDescent="0.3">
      <c r="B132" s="130">
        <v>4</v>
      </c>
      <c r="C132" s="130">
        <v>4</v>
      </c>
      <c r="D132" s="130">
        <v>5</v>
      </c>
      <c r="E132" s="130">
        <v>2</v>
      </c>
      <c r="F132" s="131" t="s">
        <v>118</v>
      </c>
      <c r="G132" s="132">
        <v>0</v>
      </c>
      <c r="K132" s="133">
        <f t="shared" si="2"/>
        <v>0</v>
      </c>
    </row>
    <row r="133" spans="2:11" ht="22.8" x14ac:dyDescent="0.3">
      <c r="B133" s="46">
        <v>4</v>
      </c>
      <c r="C133" s="46">
        <v>4</v>
      </c>
      <c r="D133" s="46">
        <v>5</v>
      </c>
      <c r="E133" s="46">
        <v>3</v>
      </c>
      <c r="F133" s="1" t="s">
        <v>215</v>
      </c>
      <c r="G133" s="47">
        <v>150000</v>
      </c>
      <c r="H133" s="158"/>
      <c r="I133" s="158"/>
      <c r="J133" s="158"/>
      <c r="K133" s="157">
        <f t="shared" si="2"/>
        <v>150000</v>
      </c>
    </row>
    <row r="134" spans="2:11" ht="30.6" hidden="1" x14ac:dyDescent="0.3">
      <c r="B134" s="134">
        <v>4</v>
      </c>
      <c r="C134" s="134">
        <v>4</v>
      </c>
      <c r="D134" s="134">
        <v>5</v>
      </c>
      <c r="E134" s="134">
        <v>4</v>
      </c>
      <c r="F134" s="135" t="s">
        <v>193</v>
      </c>
      <c r="G134" s="132">
        <v>0</v>
      </c>
      <c r="K134" s="133">
        <f t="shared" si="2"/>
        <v>0</v>
      </c>
    </row>
    <row r="135" spans="2:11" ht="11.4" x14ac:dyDescent="0.3">
      <c r="B135" s="51">
        <v>4</v>
      </c>
      <c r="C135" s="51">
        <v>4</v>
      </c>
      <c r="D135" s="51">
        <v>5</v>
      </c>
      <c r="E135" s="51">
        <v>5</v>
      </c>
      <c r="F135" s="52" t="s">
        <v>216</v>
      </c>
      <c r="G135" s="47">
        <v>100000</v>
      </c>
      <c r="H135" s="158"/>
      <c r="I135" s="158"/>
      <c r="J135" s="158"/>
      <c r="K135" s="157">
        <f t="shared" si="2"/>
        <v>100000</v>
      </c>
    </row>
    <row r="136" spans="2:11" ht="20.399999999999999" hidden="1" x14ac:dyDescent="0.3">
      <c r="B136" s="70">
        <v>4</v>
      </c>
      <c r="C136" s="70">
        <v>4</v>
      </c>
      <c r="D136" s="70">
        <v>6</v>
      </c>
      <c r="E136" s="71"/>
      <c r="F136" s="72" t="s">
        <v>194</v>
      </c>
      <c r="G136" s="82">
        <v>0</v>
      </c>
      <c r="K136" s="128">
        <f t="shared" si="2"/>
        <v>0</v>
      </c>
    </row>
    <row r="137" spans="2:11" hidden="1" x14ac:dyDescent="0.3">
      <c r="B137" s="77">
        <v>4</v>
      </c>
      <c r="C137" s="77">
        <v>4</v>
      </c>
      <c r="D137" s="77">
        <v>6</v>
      </c>
      <c r="E137" s="77">
        <v>1</v>
      </c>
      <c r="F137" s="78" t="s">
        <v>119</v>
      </c>
      <c r="G137" s="79">
        <v>0</v>
      </c>
      <c r="K137" s="29">
        <f t="shared" si="2"/>
        <v>0</v>
      </c>
    </row>
    <row r="138" spans="2:11" hidden="1" x14ac:dyDescent="0.3">
      <c r="B138" s="77">
        <v>4</v>
      </c>
      <c r="C138" s="77">
        <v>4</v>
      </c>
      <c r="D138" s="77">
        <v>6</v>
      </c>
      <c r="E138" s="77">
        <v>2</v>
      </c>
      <c r="F138" s="78" t="s">
        <v>120</v>
      </c>
      <c r="G138" s="79">
        <v>0</v>
      </c>
      <c r="K138" s="29">
        <f t="shared" si="2"/>
        <v>0</v>
      </c>
    </row>
    <row r="139" spans="2:11" hidden="1" x14ac:dyDescent="0.3">
      <c r="B139" s="77">
        <v>4</v>
      </c>
      <c r="C139" s="77">
        <v>4</v>
      </c>
      <c r="D139" s="77">
        <v>6</v>
      </c>
      <c r="E139" s="77">
        <v>3</v>
      </c>
      <c r="F139" s="78" t="s">
        <v>121</v>
      </c>
      <c r="G139" s="79">
        <v>0</v>
      </c>
      <c r="K139" s="29">
        <f t="shared" ref="K139:K202" si="3">SUM(G139:J139)</f>
        <v>0</v>
      </c>
    </row>
    <row r="140" spans="2:11" ht="20.399999999999999" hidden="1" x14ac:dyDescent="0.3">
      <c r="B140" s="111">
        <v>4</v>
      </c>
      <c r="C140" s="111">
        <v>4</v>
      </c>
      <c r="D140" s="111">
        <v>6</v>
      </c>
      <c r="E140" s="111">
        <v>4</v>
      </c>
      <c r="F140" s="112" t="s">
        <v>122</v>
      </c>
      <c r="G140" s="113">
        <v>0</v>
      </c>
      <c r="K140" s="114">
        <f t="shared" si="3"/>
        <v>0</v>
      </c>
    </row>
    <row r="141" spans="2:11" ht="12" x14ac:dyDescent="0.3">
      <c r="B141" s="57">
        <v>4</v>
      </c>
      <c r="C141" s="57">
        <v>4</v>
      </c>
      <c r="D141" s="57">
        <v>7</v>
      </c>
      <c r="E141" s="7"/>
      <c r="F141" s="58" t="s">
        <v>123</v>
      </c>
      <c r="G141" s="59">
        <v>20000</v>
      </c>
      <c r="H141" s="158"/>
      <c r="I141" s="158"/>
      <c r="J141" s="158"/>
      <c r="K141" s="157">
        <f t="shared" si="3"/>
        <v>20000</v>
      </c>
    </row>
    <row r="142" spans="2:11" ht="22.8" x14ac:dyDescent="0.3">
      <c r="B142" s="46">
        <v>4</v>
      </c>
      <c r="C142" s="46">
        <v>4</v>
      </c>
      <c r="D142" s="46">
        <v>7</v>
      </c>
      <c r="E142" s="46">
        <v>1</v>
      </c>
      <c r="F142" s="1" t="s">
        <v>124</v>
      </c>
      <c r="G142" s="47">
        <v>20000</v>
      </c>
      <c r="H142" s="158"/>
      <c r="I142" s="158"/>
      <c r="J142" s="158"/>
      <c r="K142" s="157">
        <f t="shared" si="3"/>
        <v>20000</v>
      </c>
    </row>
    <row r="143" spans="2:11" ht="20.399999999999999" hidden="1" x14ac:dyDescent="0.3">
      <c r="B143" s="70">
        <v>4</v>
      </c>
      <c r="C143" s="70">
        <v>4</v>
      </c>
      <c r="D143" s="70">
        <v>8</v>
      </c>
      <c r="E143" s="71"/>
      <c r="F143" s="72" t="s">
        <v>195</v>
      </c>
      <c r="G143" s="82">
        <v>0</v>
      </c>
      <c r="K143" s="128">
        <f t="shared" si="3"/>
        <v>0</v>
      </c>
    </row>
    <row r="144" spans="2:11" hidden="1" x14ac:dyDescent="0.3">
      <c r="B144" s="77">
        <v>4</v>
      </c>
      <c r="C144" s="77">
        <v>4</v>
      </c>
      <c r="D144" s="77">
        <v>8</v>
      </c>
      <c r="E144" s="77">
        <v>1</v>
      </c>
      <c r="F144" s="78" t="s">
        <v>125</v>
      </c>
      <c r="G144" s="79">
        <v>0</v>
      </c>
      <c r="K144" s="29">
        <f t="shared" si="3"/>
        <v>0</v>
      </c>
    </row>
    <row r="145" spans="2:11" hidden="1" x14ac:dyDescent="0.3">
      <c r="B145" s="77">
        <v>4</v>
      </c>
      <c r="C145" s="77">
        <v>4</v>
      </c>
      <c r="D145" s="77">
        <v>8</v>
      </c>
      <c r="E145" s="77">
        <v>2</v>
      </c>
      <c r="F145" s="78" t="s">
        <v>126</v>
      </c>
      <c r="G145" s="79">
        <v>0</v>
      </c>
      <c r="K145" s="29">
        <f t="shared" si="3"/>
        <v>0</v>
      </c>
    </row>
    <row r="146" spans="2:11" hidden="1" x14ac:dyDescent="0.3">
      <c r="B146" s="77">
        <v>4</v>
      </c>
      <c r="C146" s="77">
        <v>4</v>
      </c>
      <c r="D146" s="77">
        <v>8</v>
      </c>
      <c r="E146" s="77">
        <v>3</v>
      </c>
      <c r="F146" s="78" t="s">
        <v>127</v>
      </c>
      <c r="G146" s="79">
        <v>0</v>
      </c>
      <c r="K146" s="29">
        <f t="shared" si="3"/>
        <v>0</v>
      </c>
    </row>
    <row r="147" spans="2:11" hidden="1" x14ac:dyDescent="0.3">
      <c r="B147" s="77">
        <v>4</v>
      </c>
      <c r="C147" s="77">
        <v>4</v>
      </c>
      <c r="D147" s="77">
        <v>8</v>
      </c>
      <c r="E147" s="77">
        <v>4</v>
      </c>
      <c r="F147" s="78" t="s">
        <v>128</v>
      </c>
      <c r="G147" s="79">
        <v>0</v>
      </c>
      <c r="K147" s="29">
        <f t="shared" si="3"/>
        <v>0</v>
      </c>
    </row>
    <row r="148" spans="2:11" hidden="1" x14ac:dyDescent="0.3">
      <c r="B148" s="77">
        <v>4</v>
      </c>
      <c r="C148" s="77">
        <v>4</v>
      </c>
      <c r="D148" s="77">
        <v>8</v>
      </c>
      <c r="E148" s="77">
        <v>5</v>
      </c>
      <c r="F148" s="78" t="s">
        <v>129</v>
      </c>
      <c r="G148" s="79">
        <v>0</v>
      </c>
      <c r="K148" s="29">
        <f t="shared" si="3"/>
        <v>0</v>
      </c>
    </row>
    <row r="149" spans="2:11" hidden="1" x14ac:dyDescent="0.3">
      <c r="B149" s="77">
        <v>4</v>
      </c>
      <c r="C149" s="77">
        <v>4</v>
      </c>
      <c r="D149" s="77">
        <v>8</v>
      </c>
      <c r="E149" s="77">
        <v>6</v>
      </c>
      <c r="F149" s="78" t="s">
        <v>130</v>
      </c>
      <c r="G149" s="79">
        <v>0</v>
      </c>
      <c r="K149" s="29">
        <f t="shared" si="3"/>
        <v>0</v>
      </c>
    </row>
    <row r="150" spans="2:11" hidden="1" x14ac:dyDescent="0.3">
      <c r="B150" s="77">
        <v>4</v>
      </c>
      <c r="C150" s="77">
        <v>4</v>
      </c>
      <c r="D150" s="77">
        <v>8</v>
      </c>
      <c r="E150" s="77">
        <v>7</v>
      </c>
      <c r="F150" s="78" t="s">
        <v>131</v>
      </c>
      <c r="G150" s="79">
        <v>0</v>
      </c>
      <c r="K150" s="29">
        <f t="shared" si="3"/>
        <v>0</v>
      </c>
    </row>
    <row r="151" spans="2:11" hidden="1" x14ac:dyDescent="0.3">
      <c r="B151" s="77">
        <v>4</v>
      </c>
      <c r="C151" s="77">
        <v>4</v>
      </c>
      <c r="D151" s="77">
        <v>8</v>
      </c>
      <c r="E151" s="77">
        <v>8</v>
      </c>
      <c r="F151" s="78" t="s">
        <v>132</v>
      </c>
      <c r="G151" s="79">
        <v>0</v>
      </c>
      <c r="K151" s="29">
        <f t="shared" si="3"/>
        <v>0</v>
      </c>
    </row>
    <row r="152" spans="2:11" hidden="1" x14ac:dyDescent="0.3">
      <c r="B152" s="95">
        <v>4</v>
      </c>
      <c r="C152" s="95">
        <v>4</v>
      </c>
      <c r="D152" s="95">
        <v>9</v>
      </c>
      <c r="E152" s="96"/>
      <c r="F152" s="97" t="s">
        <v>133</v>
      </c>
      <c r="G152" s="79">
        <v>0</v>
      </c>
      <c r="K152" s="29">
        <f t="shared" si="3"/>
        <v>0</v>
      </c>
    </row>
    <row r="153" spans="2:11" hidden="1" x14ac:dyDescent="0.3">
      <c r="B153" s="77">
        <v>4</v>
      </c>
      <c r="C153" s="77">
        <v>4</v>
      </c>
      <c r="D153" s="77">
        <v>9</v>
      </c>
      <c r="E153" s="77">
        <v>1</v>
      </c>
      <c r="F153" s="78" t="s">
        <v>134</v>
      </c>
      <c r="G153" s="79">
        <v>0</v>
      </c>
      <c r="K153" s="29">
        <f t="shared" si="3"/>
        <v>0</v>
      </c>
    </row>
    <row r="154" spans="2:11" hidden="1" x14ac:dyDescent="0.3">
      <c r="B154" s="77">
        <v>4</v>
      </c>
      <c r="C154" s="77">
        <v>4</v>
      </c>
      <c r="D154" s="77">
        <v>9</v>
      </c>
      <c r="E154" s="77">
        <v>2</v>
      </c>
      <c r="F154" s="78" t="s">
        <v>135</v>
      </c>
      <c r="G154" s="79">
        <v>0</v>
      </c>
      <c r="K154" s="29">
        <f t="shared" si="3"/>
        <v>0</v>
      </c>
    </row>
    <row r="155" spans="2:11" hidden="1" x14ac:dyDescent="0.3">
      <c r="B155" s="91">
        <v>4</v>
      </c>
      <c r="C155" s="91">
        <v>5</v>
      </c>
      <c r="D155" s="92"/>
      <c r="E155" s="92"/>
      <c r="F155" s="99" t="s">
        <v>136</v>
      </c>
      <c r="G155" s="103">
        <f>G156+G159+G162</f>
        <v>0</v>
      </c>
      <c r="K155" s="29">
        <f t="shared" si="3"/>
        <v>0</v>
      </c>
    </row>
    <row r="156" spans="2:11" hidden="1" x14ac:dyDescent="0.3">
      <c r="B156" s="95">
        <v>4</v>
      </c>
      <c r="C156" s="95">
        <v>5</v>
      </c>
      <c r="D156" s="95">
        <v>1</v>
      </c>
      <c r="E156" s="96"/>
      <c r="F156" s="97" t="s">
        <v>137</v>
      </c>
      <c r="G156" s="79">
        <v>0</v>
      </c>
      <c r="K156" s="29">
        <f t="shared" si="3"/>
        <v>0</v>
      </c>
    </row>
    <row r="157" spans="2:11" hidden="1" x14ac:dyDescent="0.3">
      <c r="B157" s="77">
        <v>4</v>
      </c>
      <c r="C157" s="77">
        <v>5</v>
      </c>
      <c r="D157" s="77">
        <v>1</v>
      </c>
      <c r="E157" s="77">
        <v>1</v>
      </c>
      <c r="F157" s="78" t="s">
        <v>138</v>
      </c>
      <c r="G157" s="79">
        <v>0</v>
      </c>
      <c r="K157" s="29">
        <f t="shared" si="3"/>
        <v>0</v>
      </c>
    </row>
    <row r="158" spans="2:11" hidden="1" x14ac:dyDescent="0.3">
      <c r="B158" s="77">
        <v>4</v>
      </c>
      <c r="C158" s="77">
        <v>5</v>
      </c>
      <c r="D158" s="77">
        <v>1</v>
      </c>
      <c r="E158" s="77">
        <v>2</v>
      </c>
      <c r="F158" s="78" t="s">
        <v>139</v>
      </c>
      <c r="G158" s="79">
        <v>0</v>
      </c>
      <c r="K158" s="29">
        <f t="shared" si="3"/>
        <v>0</v>
      </c>
    </row>
    <row r="159" spans="2:11" hidden="1" x14ac:dyDescent="0.3">
      <c r="B159" s="95">
        <v>4</v>
      </c>
      <c r="C159" s="95">
        <v>5</v>
      </c>
      <c r="D159" s="95">
        <v>2</v>
      </c>
      <c r="E159" s="96"/>
      <c r="F159" s="97" t="s">
        <v>140</v>
      </c>
      <c r="G159" s="79">
        <v>0</v>
      </c>
      <c r="K159" s="29">
        <f t="shared" si="3"/>
        <v>0</v>
      </c>
    </row>
    <row r="160" spans="2:11" hidden="1" x14ac:dyDescent="0.3">
      <c r="B160" s="77">
        <v>4</v>
      </c>
      <c r="C160" s="77">
        <v>5</v>
      </c>
      <c r="D160" s="77">
        <v>2</v>
      </c>
      <c r="E160" s="77">
        <v>1</v>
      </c>
      <c r="F160" s="78" t="s">
        <v>138</v>
      </c>
      <c r="G160" s="79">
        <v>0</v>
      </c>
      <c r="K160" s="29">
        <f t="shared" si="3"/>
        <v>0</v>
      </c>
    </row>
    <row r="161" spans="2:11" hidden="1" x14ac:dyDescent="0.3">
      <c r="B161" s="77">
        <v>4</v>
      </c>
      <c r="C161" s="77">
        <v>5</v>
      </c>
      <c r="D161" s="77">
        <v>2</v>
      </c>
      <c r="E161" s="77">
        <v>2</v>
      </c>
      <c r="F161" s="78" t="s">
        <v>139</v>
      </c>
      <c r="G161" s="79">
        <v>0</v>
      </c>
      <c r="K161" s="29">
        <f t="shared" si="3"/>
        <v>0</v>
      </c>
    </row>
    <row r="162" spans="2:11" hidden="1" x14ac:dyDescent="0.3">
      <c r="B162" s="95">
        <v>4</v>
      </c>
      <c r="C162" s="95">
        <v>5</v>
      </c>
      <c r="D162" s="95">
        <v>3</v>
      </c>
      <c r="E162" s="96"/>
      <c r="F162" s="97" t="s">
        <v>141</v>
      </c>
      <c r="G162" s="79">
        <v>0</v>
      </c>
      <c r="K162" s="29">
        <f t="shared" si="3"/>
        <v>0</v>
      </c>
    </row>
    <row r="163" spans="2:11" hidden="1" x14ac:dyDescent="0.3">
      <c r="B163" s="77">
        <v>4</v>
      </c>
      <c r="C163" s="77">
        <v>5</v>
      </c>
      <c r="D163" s="77">
        <v>3</v>
      </c>
      <c r="E163" s="77">
        <v>1</v>
      </c>
      <c r="F163" s="78" t="s">
        <v>138</v>
      </c>
      <c r="G163" s="79">
        <v>0</v>
      </c>
      <c r="K163" s="29">
        <f t="shared" si="3"/>
        <v>0</v>
      </c>
    </row>
    <row r="164" spans="2:11" hidden="1" x14ac:dyDescent="0.3">
      <c r="B164" s="77">
        <v>4</v>
      </c>
      <c r="C164" s="77">
        <v>5</v>
      </c>
      <c r="D164" s="77">
        <v>3</v>
      </c>
      <c r="E164" s="77">
        <v>2</v>
      </c>
      <c r="F164" s="78" t="s">
        <v>139</v>
      </c>
      <c r="G164" s="79">
        <v>0</v>
      </c>
      <c r="K164" s="29">
        <f t="shared" si="3"/>
        <v>0</v>
      </c>
    </row>
    <row r="165" spans="2:11" ht="40.799999999999997" hidden="1" x14ac:dyDescent="0.3">
      <c r="B165" s="73">
        <v>4</v>
      </c>
      <c r="C165" s="73">
        <v>9</v>
      </c>
      <c r="D165" s="74"/>
      <c r="E165" s="74"/>
      <c r="F165" s="116" t="s">
        <v>196</v>
      </c>
      <c r="G165" s="113">
        <v>0</v>
      </c>
      <c r="K165" s="114">
        <f t="shared" si="3"/>
        <v>0</v>
      </c>
    </row>
    <row r="166" spans="2:11" ht="12" x14ac:dyDescent="0.3">
      <c r="B166" s="54">
        <v>5</v>
      </c>
      <c r="C166" s="54"/>
      <c r="D166" s="54"/>
      <c r="E166" s="54"/>
      <c r="F166" s="60" t="s">
        <v>142</v>
      </c>
      <c r="G166" s="56">
        <f>G167+G203+G204</f>
        <v>157024.29</v>
      </c>
      <c r="H166" s="159"/>
      <c r="I166" s="159"/>
      <c r="J166" s="159"/>
      <c r="K166" s="155">
        <f t="shared" si="3"/>
        <v>157024.29</v>
      </c>
    </row>
    <row r="167" spans="2:11" ht="12" x14ac:dyDescent="0.3">
      <c r="B167" s="57">
        <v>5</v>
      </c>
      <c r="C167" s="57">
        <v>1</v>
      </c>
      <c r="D167" s="7"/>
      <c r="E167" s="7"/>
      <c r="F167" s="58" t="s">
        <v>143</v>
      </c>
      <c r="G167" s="59">
        <f>G168+G177+G180+G187+G188+G200+G202</f>
        <v>157024.29</v>
      </c>
      <c r="H167" s="158"/>
      <c r="I167" s="158"/>
      <c r="J167" s="158"/>
      <c r="K167" s="157">
        <f t="shared" si="3"/>
        <v>157024.29</v>
      </c>
    </row>
    <row r="168" spans="2:11" ht="24" x14ac:dyDescent="0.3">
      <c r="B168" s="57">
        <v>5</v>
      </c>
      <c r="C168" s="57">
        <v>1</v>
      </c>
      <c r="D168" s="57">
        <v>1</v>
      </c>
      <c r="E168" s="7"/>
      <c r="F168" s="58" t="s">
        <v>144</v>
      </c>
      <c r="G168" s="59">
        <v>25478</v>
      </c>
      <c r="H168" s="158"/>
      <c r="I168" s="158"/>
      <c r="J168" s="158"/>
      <c r="K168" s="157">
        <f t="shared" si="3"/>
        <v>25478</v>
      </c>
    </row>
    <row r="169" spans="2:11" ht="11.4" x14ac:dyDescent="0.3">
      <c r="B169" s="46">
        <v>5</v>
      </c>
      <c r="C169" s="46">
        <v>1</v>
      </c>
      <c r="D169" s="46">
        <v>1</v>
      </c>
      <c r="E169" s="46">
        <v>1</v>
      </c>
      <c r="F169" s="1" t="s">
        <v>145</v>
      </c>
      <c r="G169" s="47">
        <v>25478</v>
      </c>
      <c r="H169" s="158"/>
      <c r="I169" s="158"/>
      <c r="J169" s="158"/>
      <c r="K169" s="157">
        <f t="shared" si="3"/>
        <v>25478</v>
      </c>
    </row>
    <row r="170" spans="2:11" hidden="1" x14ac:dyDescent="0.3">
      <c r="B170" s="80">
        <v>5</v>
      </c>
      <c r="C170" s="80">
        <v>1</v>
      </c>
      <c r="D170" s="80">
        <v>1</v>
      </c>
      <c r="E170" s="80">
        <v>2</v>
      </c>
      <c r="F170" s="81" t="s">
        <v>146</v>
      </c>
      <c r="G170" s="82">
        <v>0</v>
      </c>
      <c r="K170" s="128">
        <f t="shared" si="3"/>
        <v>0</v>
      </c>
    </row>
    <row r="171" spans="2:11" hidden="1" x14ac:dyDescent="0.3">
      <c r="B171" s="77">
        <v>5</v>
      </c>
      <c r="C171" s="77">
        <v>1</v>
      </c>
      <c r="D171" s="77">
        <v>1</v>
      </c>
      <c r="E171" s="77">
        <v>3</v>
      </c>
      <c r="F171" s="78" t="s">
        <v>147</v>
      </c>
      <c r="G171" s="79">
        <v>0</v>
      </c>
      <c r="K171" s="29">
        <f t="shared" si="3"/>
        <v>0</v>
      </c>
    </row>
    <row r="172" spans="2:11" ht="20.399999999999999" hidden="1" x14ac:dyDescent="0.3">
      <c r="B172" s="77">
        <v>5</v>
      </c>
      <c r="C172" s="77">
        <v>1</v>
      </c>
      <c r="D172" s="77">
        <v>1</v>
      </c>
      <c r="E172" s="77">
        <v>4</v>
      </c>
      <c r="F172" s="78" t="s">
        <v>148</v>
      </c>
      <c r="G172" s="79">
        <v>0</v>
      </c>
      <c r="K172" s="29">
        <f t="shared" si="3"/>
        <v>0</v>
      </c>
    </row>
    <row r="173" spans="2:11" hidden="1" x14ac:dyDescent="0.3">
      <c r="B173" s="77">
        <v>5</v>
      </c>
      <c r="C173" s="77">
        <v>1</v>
      </c>
      <c r="D173" s="77">
        <v>1</v>
      </c>
      <c r="E173" s="77">
        <v>5</v>
      </c>
      <c r="F173" s="78" t="s">
        <v>149</v>
      </c>
      <c r="G173" s="79">
        <v>0</v>
      </c>
      <c r="K173" s="29">
        <f t="shared" si="3"/>
        <v>0</v>
      </c>
    </row>
    <row r="174" spans="2:11" hidden="1" x14ac:dyDescent="0.3">
      <c r="B174" s="77">
        <v>5</v>
      </c>
      <c r="C174" s="77">
        <v>1</v>
      </c>
      <c r="D174" s="77">
        <v>1</v>
      </c>
      <c r="E174" s="77">
        <v>6</v>
      </c>
      <c r="F174" s="78" t="s">
        <v>150</v>
      </c>
      <c r="G174" s="79">
        <v>0</v>
      </c>
      <c r="K174" s="29">
        <f t="shared" si="3"/>
        <v>0</v>
      </c>
    </row>
    <row r="175" spans="2:11" hidden="1" x14ac:dyDescent="0.3">
      <c r="B175" s="77">
        <v>5</v>
      </c>
      <c r="C175" s="77">
        <v>1</v>
      </c>
      <c r="D175" s="77">
        <v>1</v>
      </c>
      <c r="E175" s="77">
        <v>7</v>
      </c>
      <c r="F175" s="78" t="s">
        <v>151</v>
      </c>
      <c r="G175" s="79">
        <v>0</v>
      </c>
      <c r="K175" s="29">
        <f t="shared" si="3"/>
        <v>0</v>
      </c>
    </row>
    <row r="176" spans="2:11" ht="20.399999999999999" hidden="1" x14ac:dyDescent="0.3">
      <c r="B176" s="77">
        <v>5</v>
      </c>
      <c r="C176" s="77">
        <v>1</v>
      </c>
      <c r="D176" s="77">
        <v>1</v>
      </c>
      <c r="E176" s="77">
        <v>8</v>
      </c>
      <c r="F176" s="78" t="s">
        <v>152</v>
      </c>
      <c r="G176" s="79">
        <v>0</v>
      </c>
      <c r="K176" s="29">
        <f t="shared" si="3"/>
        <v>0</v>
      </c>
    </row>
    <row r="177" spans="2:11" ht="20.399999999999999" hidden="1" x14ac:dyDescent="0.3">
      <c r="B177" s="95">
        <v>5</v>
      </c>
      <c r="C177" s="95">
        <v>1</v>
      </c>
      <c r="D177" s="95">
        <v>2</v>
      </c>
      <c r="E177" s="96"/>
      <c r="F177" s="97" t="s">
        <v>197</v>
      </c>
      <c r="G177" s="101">
        <v>0</v>
      </c>
      <c r="K177" s="29">
        <f t="shared" si="3"/>
        <v>0</v>
      </c>
    </row>
    <row r="178" spans="2:11" ht="30.6" hidden="1" x14ac:dyDescent="0.3">
      <c r="B178" s="77">
        <v>5</v>
      </c>
      <c r="C178" s="77">
        <v>1</v>
      </c>
      <c r="D178" s="77">
        <v>2</v>
      </c>
      <c r="E178" s="77">
        <v>1</v>
      </c>
      <c r="F178" s="78" t="s">
        <v>230</v>
      </c>
      <c r="G178" s="79">
        <v>0</v>
      </c>
      <c r="K178" s="29">
        <f t="shared" si="3"/>
        <v>0</v>
      </c>
    </row>
    <row r="179" spans="2:11" ht="30.6" hidden="1" x14ac:dyDescent="0.3">
      <c r="B179" s="111">
        <v>5</v>
      </c>
      <c r="C179" s="111">
        <v>1</v>
      </c>
      <c r="D179" s="111">
        <v>2</v>
      </c>
      <c r="E179" s="111">
        <v>2</v>
      </c>
      <c r="F179" s="112" t="s">
        <v>153</v>
      </c>
      <c r="G179" s="113">
        <v>0</v>
      </c>
      <c r="K179" s="114">
        <f t="shared" si="3"/>
        <v>0</v>
      </c>
    </row>
    <row r="180" spans="2:11" ht="24" x14ac:dyDescent="0.3">
      <c r="B180" s="57">
        <v>5</v>
      </c>
      <c r="C180" s="57">
        <v>1</v>
      </c>
      <c r="D180" s="57">
        <v>3</v>
      </c>
      <c r="E180" s="7"/>
      <c r="F180" s="58" t="s">
        <v>198</v>
      </c>
      <c r="G180" s="59">
        <v>5539.13</v>
      </c>
      <c r="H180" s="158"/>
      <c r="I180" s="158"/>
      <c r="J180" s="158"/>
      <c r="K180" s="157">
        <f t="shared" si="3"/>
        <v>5539.13</v>
      </c>
    </row>
    <row r="181" spans="2:11" hidden="1" x14ac:dyDescent="0.3">
      <c r="B181" s="136">
        <v>5</v>
      </c>
      <c r="C181" s="136">
        <v>1</v>
      </c>
      <c r="D181" s="136">
        <v>3</v>
      </c>
      <c r="E181" s="136">
        <v>1</v>
      </c>
      <c r="F181" s="137" t="s">
        <v>154</v>
      </c>
      <c r="G181" s="82">
        <v>0</v>
      </c>
      <c r="K181" s="128">
        <f t="shared" si="3"/>
        <v>0</v>
      </c>
    </row>
    <row r="182" spans="2:11" hidden="1" x14ac:dyDescent="0.3">
      <c r="B182" s="117">
        <v>5</v>
      </c>
      <c r="C182" s="117">
        <v>1</v>
      </c>
      <c r="D182" s="117">
        <v>3</v>
      </c>
      <c r="E182" s="117">
        <v>2</v>
      </c>
      <c r="F182" s="118" t="s">
        <v>0</v>
      </c>
      <c r="G182" s="113">
        <v>0</v>
      </c>
      <c r="K182" s="114">
        <f t="shared" si="3"/>
        <v>0</v>
      </c>
    </row>
    <row r="183" spans="2:11" ht="22.8" x14ac:dyDescent="0.3">
      <c r="B183" s="2">
        <v>5</v>
      </c>
      <c r="C183" s="2">
        <v>1</v>
      </c>
      <c r="D183" s="2">
        <v>3</v>
      </c>
      <c r="E183" s="2">
        <v>3</v>
      </c>
      <c r="F183" s="3" t="s">
        <v>1</v>
      </c>
      <c r="G183" s="64">
        <v>5539.13</v>
      </c>
      <c r="H183" s="158"/>
      <c r="I183" s="158"/>
      <c r="J183" s="158"/>
      <c r="K183" s="157">
        <f t="shared" si="3"/>
        <v>5539.13</v>
      </c>
    </row>
    <row r="184" spans="2:11" hidden="1" x14ac:dyDescent="0.3">
      <c r="B184" s="138">
        <v>5</v>
      </c>
      <c r="C184" s="138">
        <v>1</v>
      </c>
      <c r="D184" s="138">
        <v>3</v>
      </c>
      <c r="E184" s="138">
        <v>4</v>
      </c>
      <c r="F184" s="139" t="s">
        <v>2</v>
      </c>
      <c r="G184" s="82">
        <v>0</v>
      </c>
      <c r="K184" s="128">
        <f t="shared" si="3"/>
        <v>0</v>
      </c>
    </row>
    <row r="185" spans="2:11" ht="20.399999999999999" hidden="1" x14ac:dyDescent="0.3">
      <c r="B185" s="104">
        <v>5</v>
      </c>
      <c r="C185" s="104">
        <v>1</v>
      </c>
      <c r="D185" s="104">
        <v>3</v>
      </c>
      <c r="E185" s="104">
        <v>5</v>
      </c>
      <c r="F185" s="105" t="s">
        <v>3</v>
      </c>
      <c r="G185" s="79">
        <v>0</v>
      </c>
      <c r="K185" s="29">
        <f t="shared" si="3"/>
        <v>0</v>
      </c>
    </row>
    <row r="186" spans="2:11" hidden="1" x14ac:dyDescent="0.3">
      <c r="B186" s="104">
        <v>5</v>
      </c>
      <c r="C186" s="104">
        <v>1</v>
      </c>
      <c r="D186" s="104">
        <v>3</v>
      </c>
      <c r="E186" s="104">
        <v>6</v>
      </c>
      <c r="F186" s="105" t="s">
        <v>20</v>
      </c>
      <c r="G186" s="79">
        <v>0</v>
      </c>
      <c r="K186" s="29">
        <f t="shared" si="3"/>
        <v>0</v>
      </c>
    </row>
    <row r="187" spans="2:11" hidden="1" x14ac:dyDescent="0.3">
      <c r="B187" s="117">
        <v>5</v>
      </c>
      <c r="C187" s="119">
        <v>1</v>
      </c>
      <c r="D187" s="119">
        <v>4</v>
      </c>
      <c r="E187" s="120"/>
      <c r="F187" s="121" t="s">
        <v>4</v>
      </c>
      <c r="G187" s="113">
        <v>0</v>
      </c>
      <c r="K187" s="114">
        <f t="shared" si="3"/>
        <v>0</v>
      </c>
    </row>
    <row r="188" spans="2:11" ht="12" x14ac:dyDescent="0.3">
      <c r="B188" s="2">
        <v>5</v>
      </c>
      <c r="C188" s="4">
        <v>1</v>
      </c>
      <c r="D188" s="4">
        <v>5</v>
      </c>
      <c r="E188" s="5"/>
      <c r="F188" s="6" t="s">
        <v>5</v>
      </c>
      <c r="G188" s="65">
        <f>SUM(G190:G199)</f>
        <v>122444</v>
      </c>
      <c r="H188" s="158"/>
      <c r="I188" s="158"/>
      <c r="J188" s="158"/>
      <c r="K188" s="157">
        <f t="shared" si="3"/>
        <v>122444</v>
      </c>
    </row>
    <row r="189" spans="2:11" hidden="1" x14ac:dyDescent="0.3">
      <c r="B189" s="138">
        <v>5</v>
      </c>
      <c r="C189" s="138">
        <v>1</v>
      </c>
      <c r="D189" s="138">
        <v>5</v>
      </c>
      <c r="E189" s="138">
        <v>1</v>
      </c>
      <c r="F189" s="139" t="s">
        <v>6</v>
      </c>
      <c r="G189" s="82">
        <v>0</v>
      </c>
      <c r="K189" s="128">
        <f t="shared" si="3"/>
        <v>0</v>
      </c>
    </row>
    <row r="190" spans="2:11" hidden="1" x14ac:dyDescent="0.3">
      <c r="B190" s="104">
        <v>5</v>
      </c>
      <c r="C190" s="104">
        <v>1</v>
      </c>
      <c r="D190" s="104">
        <v>5</v>
      </c>
      <c r="E190" s="104">
        <v>2</v>
      </c>
      <c r="F190" s="105" t="s">
        <v>7</v>
      </c>
      <c r="G190" s="79">
        <v>0</v>
      </c>
      <c r="K190" s="29">
        <f t="shared" si="3"/>
        <v>0</v>
      </c>
    </row>
    <row r="191" spans="2:11" hidden="1" x14ac:dyDescent="0.3">
      <c r="B191" s="104">
        <v>5</v>
      </c>
      <c r="C191" s="104">
        <v>1</v>
      </c>
      <c r="D191" s="104">
        <v>5</v>
      </c>
      <c r="E191" s="104">
        <v>3</v>
      </c>
      <c r="F191" s="105" t="s">
        <v>8</v>
      </c>
      <c r="G191" s="79">
        <v>0</v>
      </c>
      <c r="K191" s="29">
        <f t="shared" si="3"/>
        <v>0</v>
      </c>
    </row>
    <row r="192" spans="2:11" hidden="1" x14ac:dyDescent="0.3">
      <c r="B192" s="104">
        <v>5</v>
      </c>
      <c r="C192" s="104">
        <v>1</v>
      </c>
      <c r="D192" s="104">
        <v>5</v>
      </c>
      <c r="E192" s="104">
        <v>4</v>
      </c>
      <c r="F192" s="105" t="s">
        <v>9</v>
      </c>
      <c r="G192" s="79">
        <v>0</v>
      </c>
      <c r="K192" s="29">
        <f t="shared" si="3"/>
        <v>0</v>
      </c>
    </row>
    <row r="193" spans="2:11" hidden="1" x14ac:dyDescent="0.3">
      <c r="B193" s="104">
        <v>5</v>
      </c>
      <c r="C193" s="104">
        <v>1</v>
      </c>
      <c r="D193" s="104">
        <v>5</v>
      </c>
      <c r="E193" s="104">
        <v>5</v>
      </c>
      <c r="F193" s="105" t="s">
        <v>10</v>
      </c>
      <c r="G193" s="79">
        <v>0</v>
      </c>
      <c r="K193" s="29">
        <f t="shared" si="3"/>
        <v>0</v>
      </c>
    </row>
    <row r="194" spans="2:11" hidden="1" x14ac:dyDescent="0.3">
      <c r="B194" s="104">
        <v>5</v>
      </c>
      <c r="C194" s="104">
        <v>1</v>
      </c>
      <c r="D194" s="104">
        <v>5</v>
      </c>
      <c r="E194" s="104">
        <v>6</v>
      </c>
      <c r="F194" s="105" t="s">
        <v>11</v>
      </c>
      <c r="G194" s="79">
        <v>0</v>
      </c>
      <c r="K194" s="29">
        <f t="shared" si="3"/>
        <v>0</v>
      </c>
    </row>
    <row r="195" spans="2:11" ht="20.399999999999999" hidden="1" x14ac:dyDescent="0.3">
      <c r="B195" s="104">
        <v>5</v>
      </c>
      <c r="C195" s="104">
        <v>1</v>
      </c>
      <c r="D195" s="104">
        <v>5</v>
      </c>
      <c r="E195" s="104">
        <v>7</v>
      </c>
      <c r="F195" s="105" t="s">
        <v>12</v>
      </c>
      <c r="G195" s="79">
        <v>0</v>
      </c>
      <c r="K195" s="29">
        <f t="shared" si="3"/>
        <v>0</v>
      </c>
    </row>
    <row r="196" spans="2:11" ht="20.399999999999999" hidden="1" x14ac:dyDescent="0.3">
      <c r="B196" s="104">
        <v>5</v>
      </c>
      <c r="C196" s="104">
        <v>1</v>
      </c>
      <c r="D196" s="104">
        <v>5</v>
      </c>
      <c r="E196" s="104">
        <v>8</v>
      </c>
      <c r="F196" s="105" t="s">
        <v>155</v>
      </c>
      <c r="G196" s="79">
        <v>0</v>
      </c>
      <c r="K196" s="29">
        <f t="shared" si="3"/>
        <v>0</v>
      </c>
    </row>
    <row r="197" spans="2:11" hidden="1" x14ac:dyDescent="0.3">
      <c r="B197" s="117">
        <v>5</v>
      </c>
      <c r="C197" s="117">
        <v>1</v>
      </c>
      <c r="D197" s="117">
        <v>5</v>
      </c>
      <c r="E197" s="117">
        <v>9</v>
      </c>
      <c r="F197" s="118" t="s">
        <v>13</v>
      </c>
      <c r="G197" s="113">
        <v>0</v>
      </c>
      <c r="K197" s="114">
        <f t="shared" si="3"/>
        <v>0</v>
      </c>
    </row>
    <row r="198" spans="2:11" ht="11.4" x14ac:dyDescent="0.3">
      <c r="B198" s="2">
        <v>5</v>
      </c>
      <c r="C198" s="2">
        <v>1</v>
      </c>
      <c r="D198" s="2">
        <v>5</v>
      </c>
      <c r="E198" s="2">
        <v>10</v>
      </c>
      <c r="F198" s="3" t="s">
        <v>14</v>
      </c>
      <c r="G198" s="47">
        <v>120444</v>
      </c>
      <c r="H198" s="158"/>
      <c r="I198" s="158"/>
      <c r="J198" s="158"/>
      <c r="K198" s="157">
        <f t="shared" si="3"/>
        <v>120444</v>
      </c>
    </row>
    <row r="199" spans="2:11" ht="11.4" x14ac:dyDescent="0.3">
      <c r="B199" s="2">
        <v>5</v>
      </c>
      <c r="C199" s="2">
        <v>1</v>
      </c>
      <c r="D199" s="2">
        <v>5</v>
      </c>
      <c r="E199" s="2">
        <v>11</v>
      </c>
      <c r="F199" s="3" t="s">
        <v>15</v>
      </c>
      <c r="G199" s="47">
        <v>2000</v>
      </c>
      <c r="H199" s="158"/>
      <c r="I199" s="158"/>
      <c r="J199" s="158"/>
      <c r="K199" s="157">
        <f t="shared" si="3"/>
        <v>2000</v>
      </c>
    </row>
    <row r="200" spans="2:11" ht="12" x14ac:dyDescent="0.3">
      <c r="B200" s="2">
        <v>5</v>
      </c>
      <c r="C200" s="4">
        <v>1</v>
      </c>
      <c r="D200" s="4">
        <v>6</v>
      </c>
      <c r="E200" s="5"/>
      <c r="F200" s="6" t="s">
        <v>16</v>
      </c>
      <c r="G200" s="65">
        <v>3563.16</v>
      </c>
      <c r="H200" s="158"/>
      <c r="I200" s="158"/>
      <c r="J200" s="158"/>
      <c r="K200" s="157">
        <f t="shared" si="3"/>
        <v>3563.16</v>
      </c>
    </row>
    <row r="201" spans="2:11" ht="11.4" x14ac:dyDescent="0.3">
      <c r="B201" s="2">
        <v>5</v>
      </c>
      <c r="C201" s="5">
        <v>1</v>
      </c>
      <c r="D201" s="5">
        <v>6</v>
      </c>
      <c r="E201" s="5">
        <v>1</v>
      </c>
      <c r="F201" s="66" t="s">
        <v>229</v>
      </c>
      <c r="G201" s="67">
        <v>3563.16</v>
      </c>
      <c r="H201" s="158"/>
      <c r="I201" s="158"/>
      <c r="J201" s="158"/>
      <c r="K201" s="157">
        <f t="shared" si="3"/>
        <v>3563.16</v>
      </c>
    </row>
    <row r="202" spans="2:11" hidden="1" x14ac:dyDescent="0.3">
      <c r="B202" s="138">
        <v>5</v>
      </c>
      <c r="C202" s="140">
        <v>1</v>
      </c>
      <c r="D202" s="140">
        <v>7</v>
      </c>
      <c r="E202" s="141"/>
      <c r="F202" s="142" t="s">
        <v>17</v>
      </c>
      <c r="G202" s="82">
        <v>0</v>
      </c>
      <c r="K202" s="128">
        <f t="shared" si="3"/>
        <v>0</v>
      </c>
    </row>
    <row r="203" spans="2:11" hidden="1" x14ac:dyDescent="0.3">
      <c r="B203" s="104">
        <v>5</v>
      </c>
      <c r="C203" s="106">
        <v>2</v>
      </c>
      <c r="D203" s="107"/>
      <c r="E203" s="107"/>
      <c r="F203" s="108" t="s">
        <v>18</v>
      </c>
      <c r="G203" s="79">
        <v>0</v>
      </c>
      <c r="K203" s="29">
        <f t="shared" ref="K203:K246" si="4">SUM(G203:J203)</f>
        <v>0</v>
      </c>
    </row>
    <row r="204" spans="2:11" ht="40.799999999999997" hidden="1" x14ac:dyDescent="0.3">
      <c r="B204" s="117">
        <v>5</v>
      </c>
      <c r="C204" s="119">
        <v>9</v>
      </c>
      <c r="D204" s="120"/>
      <c r="E204" s="120"/>
      <c r="F204" s="122" t="s">
        <v>21</v>
      </c>
      <c r="G204" s="113">
        <v>0</v>
      </c>
      <c r="K204" s="114">
        <f t="shared" si="4"/>
        <v>0</v>
      </c>
    </row>
    <row r="205" spans="2:11" ht="12" x14ac:dyDescent="0.3">
      <c r="B205" s="68">
        <v>6</v>
      </c>
      <c r="C205" s="68"/>
      <c r="D205" s="68"/>
      <c r="E205" s="68"/>
      <c r="F205" s="160" t="s">
        <v>19</v>
      </c>
      <c r="G205" s="69">
        <f>G206+G222+G223</f>
        <v>15000</v>
      </c>
      <c r="H205" s="159"/>
      <c r="I205" s="159"/>
      <c r="J205" s="159"/>
      <c r="K205" s="155">
        <f t="shared" si="4"/>
        <v>15000</v>
      </c>
    </row>
    <row r="206" spans="2:11" ht="12" x14ac:dyDescent="0.3">
      <c r="B206" s="48">
        <v>6</v>
      </c>
      <c r="C206" s="48">
        <v>1</v>
      </c>
      <c r="D206" s="46"/>
      <c r="E206" s="46"/>
      <c r="F206" s="49" t="s">
        <v>199</v>
      </c>
      <c r="G206" s="62">
        <f>G207+G210+G212+G214+G215+G216+G217+G218+G221</f>
        <v>15000</v>
      </c>
      <c r="H206" s="158"/>
      <c r="I206" s="158"/>
      <c r="J206" s="158"/>
      <c r="K206" s="157">
        <f t="shared" si="4"/>
        <v>15000</v>
      </c>
    </row>
    <row r="207" spans="2:11" hidden="1" x14ac:dyDescent="0.3">
      <c r="B207" s="124">
        <v>6</v>
      </c>
      <c r="C207" s="124">
        <v>1</v>
      </c>
      <c r="D207" s="124">
        <v>1</v>
      </c>
      <c r="E207" s="80"/>
      <c r="F207" s="143" t="s">
        <v>200</v>
      </c>
      <c r="G207" s="82">
        <v>0</v>
      </c>
      <c r="K207" s="128">
        <f t="shared" si="4"/>
        <v>0</v>
      </c>
    </row>
    <row r="208" spans="2:11" hidden="1" x14ac:dyDescent="0.3">
      <c r="B208" s="77">
        <v>6</v>
      </c>
      <c r="C208" s="77">
        <v>1</v>
      </c>
      <c r="D208" s="77">
        <v>1</v>
      </c>
      <c r="E208" s="77">
        <v>1</v>
      </c>
      <c r="F208" s="109" t="s">
        <v>156</v>
      </c>
      <c r="G208" s="79">
        <v>0</v>
      </c>
      <c r="K208" s="29">
        <f t="shared" si="4"/>
        <v>0</v>
      </c>
    </row>
    <row r="209" spans="2:11" hidden="1" x14ac:dyDescent="0.3">
      <c r="B209" s="111">
        <v>6</v>
      </c>
      <c r="C209" s="111">
        <v>1</v>
      </c>
      <c r="D209" s="111">
        <v>1</v>
      </c>
      <c r="E209" s="111">
        <v>2</v>
      </c>
      <c r="F209" s="112" t="s">
        <v>157</v>
      </c>
      <c r="G209" s="113">
        <v>0</v>
      </c>
      <c r="K209" s="114">
        <f t="shared" si="4"/>
        <v>0</v>
      </c>
    </row>
    <row r="210" spans="2:11" ht="12" x14ac:dyDescent="0.3">
      <c r="B210" s="57">
        <v>6</v>
      </c>
      <c r="C210" s="57">
        <v>1</v>
      </c>
      <c r="D210" s="57">
        <v>2</v>
      </c>
      <c r="E210" s="7"/>
      <c r="F210" s="58" t="s">
        <v>158</v>
      </c>
      <c r="G210" s="62">
        <f>G211</f>
        <v>10000</v>
      </c>
      <c r="H210" s="158"/>
      <c r="I210" s="158"/>
      <c r="J210" s="158"/>
      <c r="K210" s="157">
        <f t="shared" si="4"/>
        <v>10000</v>
      </c>
    </row>
    <row r="211" spans="2:11" ht="22.8" x14ac:dyDescent="0.3">
      <c r="B211" s="46">
        <v>6</v>
      </c>
      <c r="C211" s="46">
        <v>1</v>
      </c>
      <c r="D211" s="46">
        <v>2</v>
      </c>
      <c r="E211" s="46">
        <v>1</v>
      </c>
      <c r="F211" s="1" t="s">
        <v>159</v>
      </c>
      <c r="G211" s="47">
        <v>10000</v>
      </c>
      <c r="H211" s="158"/>
      <c r="I211" s="158"/>
      <c r="J211" s="158"/>
      <c r="K211" s="157">
        <f t="shared" si="4"/>
        <v>10000</v>
      </c>
    </row>
    <row r="212" spans="2:11" ht="12" x14ac:dyDescent="0.3">
      <c r="B212" s="57">
        <v>6</v>
      </c>
      <c r="C212" s="57">
        <v>1</v>
      </c>
      <c r="D212" s="57">
        <v>3</v>
      </c>
      <c r="E212" s="7"/>
      <c r="F212" s="58" t="s">
        <v>160</v>
      </c>
      <c r="G212" s="59">
        <f>G213</f>
        <v>5000</v>
      </c>
      <c r="H212" s="158"/>
      <c r="I212" s="158"/>
      <c r="J212" s="158"/>
      <c r="K212" s="157">
        <f t="shared" si="4"/>
        <v>5000</v>
      </c>
    </row>
    <row r="213" spans="2:11" ht="11.4" x14ac:dyDescent="0.3">
      <c r="B213" s="46">
        <v>6</v>
      </c>
      <c r="C213" s="46">
        <v>1</v>
      </c>
      <c r="D213" s="46">
        <v>3</v>
      </c>
      <c r="E213" s="46">
        <v>1</v>
      </c>
      <c r="F213" s="1" t="s">
        <v>160</v>
      </c>
      <c r="G213" s="47">
        <v>5000</v>
      </c>
      <c r="H213" s="158"/>
      <c r="I213" s="158"/>
      <c r="J213" s="158"/>
      <c r="K213" s="157">
        <f t="shared" si="4"/>
        <v>5000</v>
      </c>
    </row>
    <row r="214" spans="2:11" ht="30.6" hidden="1" x14ac:dyDescent="0.3">
      <c r="B214" s="70">
        <v>6</v>
      </c>
      <c r="C214" s="70">
        <v>1</v>
      </c>
      <c r="D214" s="70">
        <v>4</v>
      </c>
      <c r="E214" s="70"/>
      <c r="F214" s="72" t="s">
        <v>201</v>
      </c>
      <c r="G214" s="82">
        <v>0</v>
      </c>
      <c r="K214" s="128">
        <f t="shared" si="4"/>
        <v>0</v>
      </c>
    </row>
    <row r="215" spans="2:11" ht="20.399999999999999" hidden="1" x14ac:dyDescent="0.2">
      <c r="B215" s="95">
        <v>6</v>
      </c>
      <c r="C215" s="95">
        <v>1</v>
      </c>
      <c r="D215" s="95">
        <v>5</v>
      </c>
      <c r="E215" s="95"/>
      <c r="F215" s="110" t="s">
        <v>161</v>
      </c>
      <c r="G215" s="79">
        <v>0</v>
      </c>
      <c r="K215" s="29">
        <f t="shared" si="4"/>
        <v>0</v>
      </c>
    </row>
    <row r="216" spans="2:11" ht="20.399999999999999" hidden="1" x14ac:dyDescent="0.3">
      <c r="B216" s="95">
        <v>6</v>
      </c>
      <c r="C216" s="95">
        <v>1</v>
      </c>
      <c r="D216" s="95">
        <v>6</v>
      </c>
      <c r="E216" s="95"/>
      <c r="F216" s="97" t="s">
        <v>202</v>
      </c>
      <c r="G216" s="79">
        <v>0</v>
      </c>
      <c r="K216" s="29">
        <f t="shared" si="4"/>
        <v>0</v>
      </c>
    </row>
    <row r="217" spans="2:11" hidden="1" x14ac:dyDescent="0.3">
      <c r="B217" s="95">
        <v>6</v>
      </c>
      <c r="C217" s="95">
        <v>1</v>
      </c>
      <c r="D217" s="95">
        <v>7</v>
      </c>
      <c r="E217" s="95"/>
      <c r="F217" s="97" t="s">
        <v>203</v>
      </c>
      <c r="G217" s="79">
        <v>0</v>
      </c>
      <c r="K217" s="29">
        <f t="shared" si="4"/>
        <v>0</v>
      </c>
    </row>
    <row r="218" spans="2:11" hidden="1" x14ac:dyDescent="0.3">
      <c r="B218" s="95">
        <v>6</v>
      </c>
      <c r="C218" s="95">
        <v>1</v>
      </c>
      <c r="D218" s="95">
        <v>8</v>
      </c>
      <c r="E218" s="95"/>
      <c r="F218" s="97" t="s">
        <v>204</v>
      </c>
      <c r="G218" s="79">
        <v>0</v>
      </c>
      <c r="K218" s="29">
        <f t="shared" si="4"/>
        <v>0</v>
      </c>
    </row>
    <row r="219" spans="2:11" hidden="1" x14ac:dyDescent="0.3">
      <c r="B219" s="96">
        <v>6</v>
      </c>
      <c r="C219" s="96">
        <v>1</v>
      </c>
      <c r="D219" s="96">
        <v>8</v>
      </c>
      <c r="E219" s="96">
        <v>1</v>
      </c>
      <c r="F219" s="102" t="s">
        <v>205</v>
      </c>
      <c r="G219" s="79">
        <v>0</v>
      </c>
      <c r="K219" s="29">
        <f t="shared" si="4"/>
        <v>0</v>
      </c>
    </row>
    <row r="220" spans="2:11" hidden="1" x14ac:dyDescent="0.3">
      <c r="B220" s="96">
        <v>6</v>
      </c>
      <c r="C220" s="96">
        <v>1</v>
      </c>
      <c r="D220" s="96">
        <v>8</v>
      </c>
      <c r="E220" s="96">
        <v>2</v>
      </c>
      <c r="F220" s="102" t="s">
        <v>206</v>
      </c>
      <c r="G220" s="79">
        <v>0</v>
      </c>
      <c r="K220" s="29">
        <f t="shared" si="4"/>
        <v>0</v>
      </c>
    </row>
    <row r="221" spans="2:11" ht="20.399999999999999" hidden="1" x14ac:dyDescent="0.3">
      <c r="B221" s="95">
        <v>6</v>
      </c>
      <c r="C221" s="95">
        <v>1</v>
      </c>
      <c r="D221" s="95">
        <v>9</v>
      </c>
      <c r="E221" s="95"/>
      <c r="F221" s="97" t="s">
        <v>207</v>
      </c>
      <c r="G221" s="79">
        <v>0</v>
      </c>
      <c r="K221" s="29">
        <f t="shared" si="4"/>
        <v>0</v>
      </c>
    </row>
    <row r="222" spans="2:11" hidden="1" x14ac:dyDescent="0.3">
      <c r="B222" s="95">
        <v>6</v>
      </c>
      <c r="C222" s="95">
        <v>2</v>
      </c>
      <c r="D222" s="95"/>
      <c r="E222" s="95"/>
      <c r="F222" s="97" t="s">
        <v>208</v>
      </c>
      <c r="G222" s="79">
        <v>0</v>
      </c>
      <c r="K222" s="29">
        <f t="shared" si="4"/>
        <v>0</v>
      </c>
    </row>
    <row r="223" spans="2:11" ht="40.799999999999997" hidden="1" x14ac:dyDescent="0.3">
      <c r="B223" s="95">
        <v>6</v>
      </c>
      <c r="C223" s="95">
        <v>9</v>
      </c>
      <c r="D223" s="95"/>
      <c r="E223" s="95"/>
      <c r="F223" s="97" t="s">
        <v>209</v>
      </c>
      <c r="G223" s="79">
        <v>0</v>
      </c>
      <c r="K223" s="29">
        <f t="shared" si="4"/>
        <v>0</v>
      </c>
    </row>
    <row r="224" spans="2:11" hidden="1" x14ac:dyDescent="0.3">
      <c r="B224" s="91">
        <v>7</v>
      </c>
      <c r="C224" s="91"/>
      <c r="D224" s="91"/>
      <c r="E224" s="91"/>
      <c r="F224" s="99" t="s">
        <v>246</v>
      </c>
      <c r="G224" s="103">
        <v>0</v>
      </c>
      <c r="K224" s="29">
        <f t="shared" si="4"/>
        <v>0</v>
      </c>
    </row>
    <row r="225" spans="1:13" hidden="1" x14ac:dyDescent="0.3">
      <c r="B225" s="95">
        <v>7</v>
      </c>
      <c r="C225" s="95">
        <v>1</v>
      </c>
      <c r="D225" s="95"/>
      <c r="E225" s="95"/>
      <c r="F225" s="97" t="s">
        <v>162</v>
      </c>
      <c r="G225" s="79">
        <v>0</v>
      </c>
      <c r="K225" s="29">
        <f t="shared" si="4"/>
        <v>0</v>
      </c>
    </row>
    <row r="226" spans="1:13" ht="20.399999999999999" hidden="1" x14ac:dyDescent="0.3">
      <c r="B226" s="95">
        <v>7</v>
      </c>
      <c r="C226" s="95">
        <v>2</v>
      </c>
      <c r="D226" s="95"/>
      <c r="E226" s="95"/>
      <c r="F226" s="97" t="s">
        <v>210</v>
      </c>
      <c r="G226" s="79">
        <v>0</v>
      </c>
      <c r="K226" s="29">
        <f t="shared" si="4"/>
        <v>0</v>
      </c>
    </row>
    <row r="227" spans="1:13" ht="30.6" hidden="1" x14ac:dyDescent="0.3">
      <c r="B227" s="73">
        <v>7</v>
      </c>
      <c r="C227" s="73">
        <v>3</v>
      </c>
      <c r="D227" s="73"/>
      <c r="E227" s="73"/>
      <c r="F227" s="75" t="s">
        <v>211</v>
      </c>
      <c r="G227" s="113">
        <v>0</v>
      </c>
      <c r="K227" s="114">
        <f t="shared" si="4"/>
        <v>0</v>
      </c>
    </row>
    <row r="228" spans="1:13" s="9" customFormat="1" ht="12" x14ac:dyDescent="0.3">
      <c r="A228" s="8"/>
      <c r="B228" s="54">
        <v>8</v>
      </c>
      <c r="C228" s="54">
        <v>1</v>
      </c>
      <c r="D228" s="54"/>
      <c r="E228" s="54"/>
      <c r="F228" s="60" t="s">
        <v>163</v>
      </c>
      <c r="G228" s="159"/>
      <c r="H228" s="56">
        <f>H229</f>
        <v>46765263.399999999</v>
      </c>
      <c r="I228" s="159"/>
      <c r="J228" s="159"/>
      <c r="K228" s="155">
        <f t="shared" si="4"/>
        <v>46765263.399999999</v>
      </c>
      <c r="M228" s="8"/>
    </row>
    <row r="229" spans="1:13" s="9" customFormat="1" ht="12" x14ac:dyDescent="0.3">
      <c r="A229" s="8"/>
      <c r="B229" s="57">
        <v>8</v>
      </c>
      <c r="C229" s="57">
        <v>1</v>
      </c>
      <c r="D229" s="57">
        <v>1</v>
      </c>
      <c r="E229" s="7"/>
      <c r="F229" s="58" t="s">
        <v>164</v>
      </c>
      <c r="G229" s="158"/>
      <c r="H229" s="59">
        <f>SUM(H230:H242)</f>
        <v>46765263.399999999</v>
      </c>
      <c r="I229" s="158"/>
      <c r="J229" s="158"/>
      <c r="K229" s="157">
        <f t="shared" si="4"/>
        <v>46765263.399999999</v>
      </c>
      <c r="M229" s="8"/>
    </row>
    <row r="230" spans="1:13" s="9" customFormat="1" ht="22.8" x14ac:dyDescent="0.3">
      <c r="A230" s="8"/>
      <c r="B230" s="46">
        <v>8</v>
      </c>
      <c r="C230" s="46">
        <v>1</v>
      </c>
      <c r="D230" s="46">
        <v>1</v>
      </c>
      <c r="E230" s="46">
        <v>1</v>
      </c>
      <c r="F230" s="3" t="s">
        <v>217</v>
      </c>
      <c r="G230" s="158"/>
      <c r="H230" s="161">
        <v>33405862</v>
      </c>
      <c r="I230" s="158"/>
      <c r="J230" s="158"/>
      <c r="K230" s="157">
        <f t="shared" si="4"/>
        <v>33405862</v>
      </c>
      <c r="M230" s="8"/>
    </row>
    <row r="231" spans="1:13" s="9" customFormat="1" ht="11.4" x14ac:dyDescent="0.3">
      <c r="A231" s="8"/>
      <c r="B231" s="46">
        <v>8</v>
      </c>
      <c r="C231" s="46">
        <v>1</v>
      </c>
      <c r="D231" s="46">
        <v>1</v>
      </c>
      <c r="E231" s="46">
        <v>2</v>
      </c>
      <c r="F231" s="3" t="s">
        <v>218</v>
      </c>
      <c r="G231" s="158"/>
      <c r="H231" s="161">
        <v>5078405</v>
      </c>
      <c r="I231" s="158"/>
      <c r="J231" s="158"/>
      <c r="K231" s="157">
        <f t="shared" si="4"/>
        <v>5078405</v>
      </c>
      <c r="M231" s="8"/>
    </row>
    <row r="232" spans="1:13" s="9" customFormat="1" ht="11.4" x14ac:dyDescent="0.3">
      <c r="A232" s="8"/>
      <c r="B232" s="46">
        <v>8</v>
      </c>
      <c r="C232" s="46">
        <v>1</v>
      </c>
      <c r="D232" s="46">
        <v>1</v>
      </c>
      <c r="E232" s="46">
        <v>3</v>
      </c>
      <c r="F232" s="3" t="s">
        <v>219</v>
      </c>
      <c r="G232" s="158"/>
      <c r="H232" s="161">
        <v>1502041</v>
      </c>
      <c r="I232" s="158"/>
      <c r="J232" s="158"/>
      <c r="K232" s="157">
        <f t="shared" si="4"/>
        <v>1502041</v>
      </c>
      <c r="M232" s="8"/>
    </row>
    <row r="233" spans="1:13" s="9" customFormat="1" ht="22.8" x14ac:dyDescent="0.3">
      <c r="A233" s="8"/>
      <c r="B233" s="46">
        <v>8</v>
      </c>
      <c r="C233" s="46">
        <v>1</v>
      </c>
      <c r="D233" s="46">
        <v>1</v>
      </c>
      <c r="E233" s="46">
        <v>4</v>
      </c>
      <c r="F233" s="3" t="s">
        <v>220</v>
      </c>
      <c r="G233" s="158"/>
      <c r="H233" s="161">
        <v>645884</v>
      </c>
      <c r="I233" s="158"/>
      <c r="J233" s="158"/>
      <c r="K233" s="157">
        <f t="shared" si="4"/>
        <v>645884</v>
      </c>
      <c r="M233" s="8"/>
    </row>
    <row r="234" spans="1:13" s="9" customFormat="1" ht="11.4" x14ac:dyDescent="0.3">
      <c r="A234" s="8"/>
      <c r="B234" s="46">
        <v>8</v>
      </c>
      <c r="C234" s="46">
        <v>1</v>
      </c>
      <c r="D234" s="46">
        <v>1</v>
      </c>
      <c r="E234" s="46">
        <v>5</v>
      </c>
      <c r="F234" s="3" t="s">
        <v>221</v>
      </c>
      <c r="G234" s="158"/>
      <c r="H234" s="161">
        <v>224042.44</v>
      </c>
      <c r="I234" s="158"/>
      <c r="J234" s="158"/>
      <c r="K234" s="157">
        <f t="shared" si="4"/>
        <v>224042.44</v>
      </c>
      <c r="M234" s="8"/>
    </row>
    <row r="235" spans="1:13" s="9" customFormat="1" ht="11.4" x14ac:dyDescent="0.3">
      <c r="A235" s="8"/>
      <c r="B235" s="46">
        <v>8</v>
      </c>
      <c r="C235" s="46">
        <v>1</v>
      </c>
      <c r="D235" s="46">
        <v>1</v>
      </c>
      <c r="E235" s="46">
        <v>6</v>
      </c>
      <c r="F235" s="3" t="s">
        <v>222</v>
      </c>
      <c r="G235" s="158"/>
      <c r="H235" s="161">
        <v>48098</v>
      </c>
      <c r="I235" s="158"/>
      <c r="J235" s="158"/>
      <c r="K235" s="157">
        <f t="shared" si="4"/>
        <v>48098</v>
      </c>
      <c r="M235" s="8"/>
    </row>
    <row r="236" spans="1:13" s="9" customFormat="1" ht="11.4" x14ac:dyDescent="0.3">
      <c r="A236" s="8"/>
      <c r="B236" s="46">
        <v>8</v>
      </c>
      <c r="C236" s="46">
        <v>1</v>
      </c>
      <c r="D236" s="46">
        <v>1</v>
      </c>
      <c r="E236" s="46">
        <v>7</v>
      </c>
      <c r="F236" s="3" t="s">
        <v>223</v>
      </c>
      <c r="G236" s="158"/>
      <c r="H236" s="161">
        <v>489000.04</v>
      </c>
      <c r="I236" s="158"/>
      <c r="J236" s="158"/>
      <c r="K236" s="157">
        <f t="shared" si="4"/>
        <v>489000.04</v>
      </c>
      <c r="M236" s="8"/>
    </row>
    <row r="237" spans="1:13" s="9" customFormat="1" ht="11.4" x14ac:dyDescent="0.3">
      <c r="A237" s="8"/>
      <c r="B237" s="46">
        <v>8</v>
      </c>
      <c r="C237" s="46">
        <v>1</v>
      </c>
      <c r="D237" s="46">
        <v>1</v>
      </c>
      <c r="E237" s="46">
        <v>8</v>
      </c>
      <c r="F237" s="3" t="s">
        <v>224</v>
      </c>
      <c r="G237" s="158"/>
      <c r="H237" s="161">
        <v>140812</v>
      </c>
      <c r="I237" s="158"/>
      <c r="J237" s="158"/>
      <c r="K237" s="157">
        <f t="shared" si="4"/>
        <v>140812</v>
      </c>
      <c r="M237" s="8"/>
    </row>
    <row r="238" spans="1:13" s="9" customFormat="1" ht="11.4" x14ac:dyDescent="0.3">
      <c r="A238" s="8"/>
      <c r="B238" s="46">
        <v>8</v>
      </c>
      <c r="C238" s="46">
        <v>1</v>
      </c>
      <c r="D238" s="46">
        <v>1</v>
      </c>
      <c r="E238" s="46">
        <v>9</v>
      </c>
      <c r="F238" s="3" t="s">
        <v>225</v>
      </c>
      <c r="G238" s="158"/>
      <c r="H238" s="161">
        <v>62036</v>
      </c>
      <c r="I238" s="158"/>
      <c r="J238" s="158"/>
      <c r="K238" s="157">
        <f t="shared" si="4"/>
        <v>62036</v>
      </c>
      <c r="M238" s="8"/>
    </row>
    <row r="239" spans="1:13" s="9" customFormat="1" ht="11.4" x14ac:dyDescent="0.3">
      <c r="A239" s="8"/>
      <c r="B239" s="46">
        <v>8</v>
      </c>
      <c r="C239" s="46">
        <v>1</v>
      </c>
      <c r="D239" s="46">
        <v>1</v>
      </c>
      <c r="E239" s="46">
        <v>10</v>
      </c>
      <c r="F239" s="3" t="s">
        <v>226</v>
      </c>
      <c r="G239" s="158"/>
      <c r="H239" s="161">
        <v>1890033.4</v>
      </c>
      <c r="I239" s="158"/>
      <c r="J239" s="158"/>
      <c r="K239" s="157">
        <f t="shared" si="4"/>
        <v>1890033.4</v>
      </c>
      <c r="M239" s="8"/>
    </row>
    <row r="240" spans="1:13" s="9" customFormat="1" ht="22.8" x14ac:dyDescent="0.3">
      <c r="A240" s="8"/>
      <c r="B240" s="46">
        <v>8</v>
      </c>
      <c r="C240" s="46">
        <v>1</v>
      </c>
      <c r="D240" s="46">
        <v>1</v>
      </c>
      <c r="E240" s="46">
        <v>11</v>
      </c>
      <c r="F240" s="3" t="s">
        <v>227</v>
      </c>
      <c r="G240" s="158"/>
      <c r="H240" s="47">
        <v>304956</v>
      </c>
      <c r="I240" s="158"/>
      <c r="J240" s="158"/>
      <c r="K240" s="157">
        <f t="shared" si="4"/>
        <v>304956</v>
      </c>
      <c r="M240" s="8"/>
    </row>
    <row r="241" spans="1:13" s="9" customFormat="1" ht="22.8" x14ac:dyDescent="0.3">
      <c r="A241" s="8"/>
      <c r="B241" s="46">
        <v>8</v>
      </c>
      <c r="C241" s="46">
        <v>1</v>
      </c>
      <c r="D241" s="46">
        <v>1</v>
      </c>
      <c r="E241" s="46">
        <v>12</v>
      </c>
      <c r="F241" s="3" t="s">
        <v>228</v>
      </c>
      <c r="G241" s="158"/>
      <c r="H241" s="47">
        <v>165048</v>
      </c>
      <c r="I241" s="158"/>
      <c r="J241" s="158"/>
      <c r="K241" s="157">
        <f t="shared" si="4"/>
        <v>165048</v>
      </c>
      <c r="M241" s="8"/>
    </row>
    <row r="242" spans="1:13" s="9" customFormat="1" ht="34.200000000000003" x14ac:dyDescent="0.3">
      <c r="A242" s="8"/>
      <c r="B242" s="46">
        <v>8</v>
      </c>
      <c r="C242" s="46">
        <v>1</v>
      </c>
      <c r="D242" s="46">
        <v>1</v>
      </c>
      <c r="E242" s="46">
        <v>13</v>
      </c>
      <c r="F242" s="3" t="s">
        <v>165</v>
      </c>
      <c r="G242" s="158"/>
      <c r="H242" s="47">
        <v>2809045.52</v>
      </c>
      <c r="I242" s="158"/>
      <c r="J242" s="158"/>
      <c r="K242" s="157">
        <f t="shared" si="4"/>
        <v>2809045.52</v>
      </c>
      <c r="M242" s="8"/>
    </row>
    <row r="243" spans="1:13" s="9" customFormat="1" ht="12" x14ac:dyDescent="0.3">
      <c r="A243" s="8"/>
      <c r="B243" s="54">
        <v>8</v>
      </c>
      <c r="C243" s="54">
        <v>2</v>
      </c>
      <c r="D243" s="55"/>
      <c r="E243" s="55"/>
      <c r="F243" s="60" t="s">
        <v>166</v>
      </c>
      <c r="G243" s="162"/>
      <c r="H243" s="162"/>
      <c r="I243" s="56">
        <f>I244</f>
        <v>73022548.200000003</v>
      </c>
      <c r="J243" s="56">
        <f>J244</f>
        <v>26805930.73</v>
      </c>
      <c r="K243" s="163">
        <f t="shared" si="4"/>
        <v>99828478.930000007</v>
      </c>
      <c r="M243" s="8"/>
    </row>
    <row r="244" spans="1:13" s="9" customFormat="1" hidden="1" x14ac:dyDescent="0.3">
      <c r="A244" s="8"/>
      <c r="B244" s="95">
        <v>8</v>
      </c>
      <c r="C244" s="95">
        <v>2</v>
      </c>
      <c r="D244" s="95">
        <v>1</v>
      </c>
      <c r="E244" s="96"/>
      <c r="F244" s="97" t="s">
        <v>167</v>
      </c>
      <c r="G244" s="144"/>
      <c r="H244" s="144"/>
      <c r="I244" s="98">
        <f>SUM(I245:I246)</f>
        <v>73022548.200000003</v>
      </c>
      <c r="J244" s="98">
        <f>SUM(J245:J246)</f>
        <v>26805930.73</v>
      </c>
      <c r="K244" s="29">
        <f t="shared" si="4"/>
        <v>99828478.930000007</v>
      </c>
      <c r="M244" s="8"/>
    </row>
    <row r="245" spans="1:13" s="9" customFormat="1" ht="22.8" x14ac:dyDescent="0.3">
      <c r="A245" s="8"/>
      <c r="B245" s="46">
        <v>8</v>
      </c>
      <c r="C245" s="46">
        <v>2</v>
      </c>
      <c r="D245" s="46">
        <v>1</v>
      </c>
      <c r="E245" s="46">
        <v>1</v>
      </c>
      <c r="F245" s="1" t="s">
        <v>168</v>
      </c>
      <c r="G245" s="158"/>
      <c r="H245" s="158"/>
      <c r="I245" s="47">
        <v>73022548.200000003</v>
      </c>
      <c r="J245" s="47"/>
      <c r="K245" s="157">
        <f t="shared" si="4"/>
        <v>73022548.200000003</v>
      </c>
      <c r="M245" s="8"/>
    </row>
    <row r="246" spans="1:13" s="9" customFormat="1" ht="22.8" x14ac:dyDescent="0.3">
      <c r="A246" s="8"/>
      <c r="B246" s="46">
        <v>8</v>
      </c>
      <c r="C246" s="46">
        <v>2</v>
      </c>
      <c r="D246" s="46">
        <v>1</v>
      </c>
      <c r="E246" s="46">
        <v>2</v>
      </c>
      <c r="F246" s="1" t="s">
        <v>169</v>
      </c>
      <c r="G246" s="158"/>
      <c r="H246" s="158"/>
      <c r="I246" s="47"/>
      <c r="J246" s="47">
        <v>26805930.73</v>
      </c>
      <c r="K246" s="157">
        <f t="shared" si="4"/>
        <v>26805930.73</v>
      </c>
      <c r="M246" s="8"/>
    </row>
    <row r="247" spans="1:13" s="9" customFormat="1" x14ac:dyDescent="0.3">
      <c r="A247" s="8"/>
      <c r="B247" s="34"/>
      <c r="C247" s="34"/>
      <c r="D247" s="35"/>
      <c r="E247" s="36"/>
      <c r="F247" s="37"/>
      <c r="G247" s="37"/>
      <c r="H247" s="37"/>
      <c r="I247" s="37"/>
      <c r="J247" s="37"/>
      <c r="M247" s="8"/>
    </row>
    <row r="248" spans="1:13" s="9" customFormat="1" x14ac:dyDescent="0.3">
      <c r="A248" s="8"/>
      <c r="B248" s="34"/>
      <c r="C248" s="34"/>
      <c r="D248" s="35"/>
      <c r="E248" s="36"/>
      <c r="F248" s="37"/>
      <c r="G248" s="37"/>
      <c r="H248" s="37"/>
      <c r="I248" s="37"/>
      <c r="J248" s="37"/>
      <c r="M248" s="8"/>
    </row>
    <row r="249" spans="1:13" s="9" customFormat="1" x14ac:dyDescent="0.3">
      <c r="A249" s="8"/>
      <c r="B249" s="34"/>
      <c r="C249" s="34"/>
      <c r="D249" s="35"/>
      <c r="E249" s="36"/>
      <c r="F249" s="37"/>
      <c r="G249" s="37"/>
      <c r="H249" s="37"/>
      <c r="I249" s="37"/>
      <c r="J249" s="37"/>
      <c r="M249" s="8"/>
    </row>
    <row r="250" spans="1:13" s="9" customFormat="1" x14ac:dyDescent="0.3">
      <c r="A250" s="8"/>
      <c r="B250" s="34"/>
      <c r="C250" s="34"/>
      <c r="D250" s="35"/>
      <c r="E250" s="36"/>
      <c r="F250" s="37"/>
      <c r="G250" s="37"/>
      <c r="H250" s="37"/>
      <c r="I250" s="37"/>
      <c r="J250" s="37"/>
      <c r="M250" s="8"/>
    </row>
    <row r="251" spans="1:13" s="9" customFormat="1" x14ac:dyDescent="0.3">
      <c r="A251" s="8"/>
      <c r="B251" s="34"/>
      <c r="C251" s="34"/>
      <c r="D251" s="35"/>
      <c r="E251" s="36"/>
      <c r="F251" s="37"/>
      <c r="G251" s="37"/>
      <c r="H251" s="37"/>
      <c r="I251" s="37"/>
      <c r="J251" s="37"/>
      <c r="M251" s="8"/>
    </row>
    <row r="252" spans="1:13" s="9" customFormat="1" x14ac:dyDescent="0.3">
      <c r="A252" s="8"/>
      <c r="B252" s="34"/>
      <c r="C252" s="34"/>
      <c r="D252" s="35"/>
      <c r="E252" s="36"/>
      <c r="F252" s="37"/>
      <c r="G252" s="37"/>
      <c r="H252" s="37"/>
      <c r="I252" s="37"/>
      <c r="J252" s="37"/>
      <c r="M252" s="8"/>
    </row>
    <row r="253" spans="1:13" s="9" customFormat="1" x14ac:dyDescent="0.3">
      <c r="A253" s="8"/>
      <c r="B253" s="34"/>
      <c r="C253" s="34"/>
      <c r="D253" s="35"/>
      <c r="E253" s="36"/>
      <c r="F253" s="37"/>
      <c r="G253" s="37"/>
      <c r="H253" s="37"/>
      <c r="I253" s="37"/>
      <c r="J253" s="37"/>
      <c r="M253" s="8"/>
    </row>
    <row r="254" spans="1:13" s="9" customFormat="1" x14ac:dyDescent="0.3">
      <c r="A254" s="8"/>
      <c r="B254" s="34"/>
      <c r="C254" s="34"/>
      <c r="D254" s="35"/>
      <c r="E254" s="36"/>
      <c r="F254" s="37"/>
      <c r="G254" s="37"/>
      <c r="H254" s="37"/>
      <c r="I254" s="37"/>
      <c r="J254" s="37"/>
      <c r="M254" s="8"/>
    </row>
    <row r="255" spans="1:13" s="9" customFormat="1" x14ac:dyDescent="0.3">
      <c r="A255" s="8"/>
      <c r="B255" s="34"/>
      <c r="C255" s="34"/>
      <c r="D255" s="35"/>
      <c r="E255" s="36"/>
      <c r="F255" s="37"/>
      <c r="G255" s="37"/>
      <c r="H255" s="37"/>
      <c r="I255" s="37"/>
      <c r="J255" s="37"/>
      <c r="M255" s="8"/>
    </row>
    <row r="256" spans="1:13" s="9" customFormat="1" x14ac:dyDescent="0.3">
      <c r="A256" s="8"/>
      <c r="B256" s="34"/>
      <c r="C256" s="34"/>
      <c r="D256" s="35"/>
      <c r="E256" s="36"/>
      <c r="F256" s="37"/>
      <c r="G256" s="37"/>
      <c r="H256" s="37"/>
      <c r="I256" s="37"/>
      <c r="J256" s="37"/>
      <c r="M256" s="8"/>
    </row>
    <row r="257" spans="1:13" s="9" customFormat="1" x14ac:dyDescent="0.3">
      <c r="A257" s="8"/>
      <c r="B257" s="34"/>
      <c r="C257" s="34"/>
      <c r="D257" s="35"/>
      <c r="E257" s="36"/>
      <c r="F257" s="37"/>
      <c r="G257" s="37"/>
      <c r="H257" s="37"/>
      <c r="I257" s="37"/>
      <c r="J257" s="37"/>
      <c r="M257" s="8"/>
    </row>
    <row r="258" spans="1:13" s="9" customFormat="1" x14ac:dyDescent="0.3">
      <c r="A258" s="8"/>
      <c r="B258" s="34"/>
      <c r="C258" s="34"/>
      <c r="D258" s="35"/>
      <c r="E258" s="36"/>
      <c r="F258" s="37"/>
      <c r="G258" s="37"/>
      <c r="H258" s="37"/>
      <c r="I258" s="37"/>
      <c r="J258" s="37"/>
      <c r="M258" s="8"/>
    </row>
    <row r="259" spans="1:13" s="9" customFormat="1" x14ac:dyDescent="0.3">
      <c r="A259" s="8"/>
      <c r="B259" s="34"/>
      <c r="C259" s="34"/>
      <c r="D259" s="35"/>
      <c r="E259" s="36"/>
      <c r="F259" s="37"/>
      <c r="G259" s="37"/>
      <c r="H259" s="37"/>
      <c r="I259" s="37"/>
      <c r="J259" s="37"/>
      <c r="M259" s="8"/>
    </row>
    <row r="260" spans="1:13" s="9" customFormat="1" ht="16.2" customHeight="1" x14ac:dyDescent="0.3">
      <c r="A260" s="8"/>
      <c r="B260" s="34"/>
      <c r="C260" s="149"/>
      <c r="D260" s="35"/>
      <c r="E260" s="36"/>
      <c r="F260" s="37"/>
      <c r="G260" s="37"/>
      <c r="H260" s="37"/>
      <c r="I260" s="37"/>
      <c r="J260" s="37"/>
      <c r="M260" s="8"/>
    </row>
    <row r="261" spans="1:13" s="9" customFormat="1" x14ac:dyDescent="0.3">
      <c r="A261" s="8"/>
      <c r="B261" s="34"/>
      <c r="C261" s="151"/>
      <c r="D261" s="35"/>
      <c r="E261" s="36"/>
      <c r="F261" s="37"/>
      <c r="G261" s="37"/>
      <c r="H261" s="37"/>
      <c r="I261" s="37"/>
      <c r="J261" s="37"/>
      <c r="M261" s="8"/>
    </row>
    <row r="262" spans="1:13" s="9" customFormat="1" x14ac:dyDescent="0.3">
      <c r="A262" s="8"/>
      <c r="B262" s="40"/>
      <c r="C262" s="151"/>
      <c r="D262" s="41"/>
      <c r="E262" s="42"/>
      <c r="F262" s="37"/>
      <c r="G262" s="37"/>
      <c r="H262" s="37"/>
      <c r="I262" s="37"/>
      <c r="J262" s="37"/>
      <c r="K262" s="30"/>
      <c r="M262" s="8"/>
    </row>
    <row r="263" spans="1:13" s="9" customFormat="1" x14ac:dyDescent="0.3">
      <c r="A263" s="8"/>
      <c r="B263" s="34"/>
      <c r="C263" s="151"/>
      <c r="D263" s="35"/>
      <c r="E263" s="36"/>
      <c r="F263" s="37"/>
      <c r="G263" s="37"/>
      <c r="H263" s="37"/>
      <c r="I263" s="37"/>
      <c r="J263" s="37"/>
      <c r="M263" s="8"/>
    </row>
    <row r="264" spans="1:13" s="9" customFormat="1" x14ac:dyDescent="0.3">
      <c r="A264" s="8"/>
      <c r="B264" s="40"/>
      <c r="C264" s="151"/>
      <c r="D264" s="41"/>
      <c r="E264" s="42"/>
      <c r="F264" s="37"/>
      <c r="G264" s="37"/>
      <c r="H264" s="37"/>
      <c r="I264" s="37"/>
      <c r="J264" s="37"/>
      <c r="K264" s="30"/>
      <c r="M264" s="8"/>
    </row>
    <row r="265" spans="1:13" s="9" customFormat="1" x14ac:dyDescent="0.3">
      <c r="A265" s="8"/>
      <c r="B265" s="34"/>
      <c r="C265" s="151"/>
      <c r="D265" s="35"/>
      <c r="E265" s="36"/>
      <c r="F265" s="37"/>
      <c r="G265" s="37"/>
      <c r="H265" s="37"/>
      <c r="I265" s="37"/>
      <c r="J265" s="37"/>
      <c r="K265" s="30"/>
      <c r="M265" s="8"/>
    </row>
    <row r="266" spans="1:13" s="9" customFormat="1" x14ac:dyDescent="0.3">
      <c r="A266" s="8"/>
      <c r="B266" s="40"/>
      <c r="C266" s="151"/>
      <c r="D266" s="41"/>
      <c r="E266" s="42"/>
      <c r="F266" s="37"/>
      <c r="G266" s="37"/>
      <c r="H266" s="37"/>
      <c r="I266" s="37"/>
      <c r="J266" s="37"/>
      <c r="K266" s="30"/>
      <c r="M266" s="8"/>
    </row>
    <row r="267" spans="1:13" s="9" customFormat="1" x14ac:dyDescent="0.3">
      <c r="A267" s="8"/>
      <c r="B267" s="34"/>
      <c r="C267" s="151"/>
      <c r="D267" s="35"/>
      <c r="E267" s="36"/>
      <c r="F267" s="37"/>
      <c r="G267" s="37"/>
      <c r="H267" s="37"/>
      <c r="I267" s="37"/>
      <c r="J267" s="37"/>
      <c r="K267" s="30"/>
      <c r="M267" s="8"/>
    </row>
    <row r="268" spans="1:13" s="9" customFormat="1" x14ac:dyDescent="0.3">
      <c r="A268" s="8"/>
      <c r="B268" s="34"/>
      <c r="C268" s="151"/>
      <c r="D268" s="35"/>
      <c r="E268" s="36"/>
      <c r="F268" s="37"/>
      <c r="G268" s="37"/>
      <c r="H268" s="37"/>
      <c r="I268" s="37"/>
      <c r="J268" s="37"/>
      <c r="M268" s="8"/>
    </row>
    <row r="269" spans="1:13" s="9" customFormat="1" x14ac:dyDescent="0.3">
      <c r="A269" s="8"/>
      <c r="B269" s="40"/>
      <c r="C269" s="152"/>
      <c r="D269" s="41"/>
      <c r="E269" s="42"/>
      <c r="F269" s="37"/>
      <c r="G269" s="37"/>
      <c r="H269" s="37"/>
      <c r="I269" s="37"/>
      <c r="J269" s="37"/>
      <c r="K269" s="30"/>
      <c r="M269" s="8"/>
    </row>
    <row r="270" spans="1:13" s="9" customFormat="1" x14ac:dyDescent="0.3">
      <c r="A270" s="8"/>
      <c r="B270" s="34"/>
      <c r="C270" s="150"/>
      <c r="D270" s="35"/>
      <c r="E270" s="36"/>
      <c r="F270" s="37"/>
      <c r="G270" s="37"/>
      <c r="H270" s="37"/>
      <c r="I270" s="37"/>
      <c r="J270" s="37"/>
      <c r="M270" s="8"/>
    </row>
    <row r="271" spans="1:13" s="9" customFormat="1" x14ac:dyDescent="0.3">
      <c r="A271" s="8"/>
      <c r="B271" s="40"/>
      <c r="C271" s="152"/>
      <c r="D271" s="41"/>
      <c r="E271" s="42"/>
      <c r="F271" s="37"/>
      <c r="G271" s="37"/>
      <c r="H271" s="37"/>
      <c r="I271" s="37"/>
      <c r="J271" s="37"/>
      <c r="K271" s="30"/>
      <c r="M271" s="8"/>
    </row>
    <row r="272" spans="1:13" s="9" customFormat="1" x14ac:dyDescent="0.3">
      <c r="A272" s="8"/>
      <c r="B272" s="34"/>
      <c r="C272" s="152"/>
      <c r="D272" s="35"/>
      <c r="E272" s="36"/>
      <c r="F272" s="37"/>
      <c r="G272" s="37"/>
      <c r="H272" s="37"/>
      <c r="I272" s="37"/>
      <c r="J272" s="37"/>
      <c r="M272" s="8"/>
    </row>
    <row r="273" spans="1:13" s="9" customFormat="1" x14ac:dyDescent="0.3">
      <c r="A273" s="8"/>
      <c r="B273" s="40"/>
      <c r="C273" s="152"/>
      <c r="D273" s="41"/>
      <c r="E273" s="42"/>
      <c r="F273" s="37"/>
      <c r="G273" s="37"/>
      <c r="H273" s="37"/>
      <c r="I273" s="37"/>
      <c r="J273" s="37"/>
      <c r="K273" s="30"/>
      <c r="M273" s="8"/>
    </row>
    <row r="274" spans="1:13" s="9" customFormat="1" x14ac:dyDescent="0.3">
      <c r="A274" s="8"/>
      <c r="B274" s="34"/>
      <c r="C274" s="152"/>
      <c r="D274" s="35"/>
      <c r="E274" s="36"/>
      <c r="F274" s="37"/>
      <c r="G274" s="37"/>
      <c r="H274" s="37"/>
      <c r="I274" s="37"/>
      <c r="J274" s="37"/>
      <c r="K274" s="30"/>
      <c r="M274" s="8"/>
    </row>
    <row r="275" spans="1:13" s="9" customFormat="1" x14ac:dyDescent="0.3">
      <c r="A275" s="8"/>
      <c r="B275" s="40"/>
      <c r="C275" s="152"/>
      <c r="D275" s="41"/>
      <c r="E275" s="42"/>
      <c r="F275" s="37"/>
      <c r="G275" s="37"/>
      <c r="H275" s="37"/>
      <c r="I275" s="37"/>
      <c r="J275" s="37"/>
      <c r="K275" s="30"/>
      <c r="M275" s="8"/>
    </row>
    <row r="276" spans="1:13" s="9" customFormat="1" x14ac:dyDescent="0.3">
      <c r="A276" s="8"/>
      <c r="B276" s="34"/>
      <c r="C276" s="152"/>
      <c r="D276" s="35"/>
      <c r="E276" s="36"/>
      <c r="F276" s="37"/>
      <c r="G276" s="37"/>
      <c r="H276" s="37"/>
      <c r="I276" s="37"/>
      <c r="J276" s="37"/>
      <c r="M276" s="8"/>
    </row>
    <row r="277" spans="1:13" s="9" customFormat="1" x14ac:dyDescent="0.3">
      <c r="A277" s="8"/>
      <c r="B277" s="34"/>
      <c r="C277" s="152"/>
      <c r="D277" s="35"/>
      <c r="E277" s="36"/>
      <c r="F277" s="37"/>
      <c r="G277" s="37"/>
      <c r="H277" s="37"/>
      <c r="I277" s="37"/>
      <c r="J277" s="37"/>
      <c r="K277" s="30"/>
      <c r="M277" s="8"/>
    </row>
    <row r="278" spans="1:13" s="9" customFormat="1" x14ac:dyDescent="0.3">
      <c r="A278" s="8"/>
      <c r="B278" s="40"/>
      <c r="C278" s="152"/>
      <c r="D278" s="41"/>
      <c r="E278" s="42"/>
      <c r="F278" s="37"/>
      <c r="G278" s="37"/>
      <c r="H278" s="37"/>
      <c r="I278" s="37"/>
      <c r="J278" s="37"/>
      <c r="K278" s="30"/>
      <c r="M278" s="8"/>
    </row>
    <row r="279" spans="1:13" s="9" customFormat="1" x14ac:dyDescent="0.3">
      <c r="A279" s="8"/>
      <c r="B279" s="34"/>
      <c r="C279" s="152"/>
      <c r="D279" s="35"/>
      <c r="E279" s="36"/>
      <c r="F279" s="37"/>
      <c r="G279" s="37"/>
      <c r="H279" s="37"/>
      <c r="I279" s="37"/>
      <c r="J279" s="37"/>
      <c r="K279" s="30"/>
      <c r="M279" s="8"/>
    </row>
    <row r="280" spans="1:13" s="9" customFormat="1" x14ac:dyDescent="0.3">
      <c r="A280" s="8"/>
      <c r="B280" s="40"/>
      <c r="C280" s="152"/>
      <c r="D280" s="41"/>
      <c r="E280" s="42"/>
      <c r="F280" s="37"/>
      <c r="G280" s="37"/>
      <c r="H280" s="37"/>
      <c r="I280" s="37"/>
      <c r="J280" s="37"/>
      <c r="K280" s="30"/>
      <c r="M280" s="8"/>
    </row>
    <row r="281" spans="1:13" s="9" customFormat="1" x14ac:dyDescent="0.3">
      <c r="A281" s="8"/>
      <c r="B281" s="34"/>
      <c r="C281" s="152"/>
      <c r="D281" s="35"/>
      <c r="E281" s="36"/>
      <c r="F281" s="37"/>
      <c r="G281" s="37"/>
      <c r="H281" s="37"/>
      <c r="I281" s="37"/>
      <c r="J281" s="37"/>
      <c r="K281" s="30"/>
      <c r="M281" s="8"/>
    </row>
    <row r="282" spans="1:13" s="9" customFormat="1" x14ac:dyDescent="0.3">
      <c r="A282" s="8"/>
      <c r="B282" s="40"/>
      <c r="C282" s="152"/>
      <c r="D282" s="41"/>
      <c r="E282" s="42"/>
      <c r="F282" s="37"/>
      <c r="G282" s="37"/>
      <c r="H282" s="37"/>
      <c r="I282" s="37"/>
      <c r="J282" s="37"/>
      <c r="K282" s="30"/>
      <c r="M282" s="8"/>
    </row>
    <row r="283" spans="1:13" s="9" customFormat="1" x14ac:dyDescent="0.3">
      <c r="A283" s="8"/>
      <c r="B283" s="34"/>
      <c r="C283" s="152"/>
      <c r="D283" s="35"/>
      <c r="E283" s="36"/>
      <c r="F283" s="37"/>
      <c r="G283" s="37"/>
      <c r="H283" s="37"/>
      <c r="I283" s="37"/>
      <c r="J283" s="37"/>
      <c r="M283" s="8"/>
    </row>
    <row r="284" spans="1:13" s="9" customFormat="1" x14ac:dyDescent="0.3">
      <c r="A284" s="8"/>
      <c r="B284" s="40"/>
      <c r="C284" s="152"/>
      <c r="D284" s="41"/>
      <c r="E284" s="42"/>
      <c r="F284" s="37"/>
      <c r="G284" s="37"/>
      <c r="H284" s="37"/>
      <c r="I284" s="37"/>
      <c r="J284" s="37"/>
      <c r="K284" s="30"/>
      <c r="M284" s="8"/>
    </row>
    <row r="285" spans="1:13" s="9" customFormat="1" x14ac:dyDescent="0.3">
      <c r="A285" s="8"/>
      <c r="B285" s="34"/>
      <c r="C285" s="152"/>
      <c r="D285" s="35"/>
      <c r="E285" s="36"/>
      <c r="F285" s="37"/>
      <c r="G285" s="37"/>
      <c r="H285" s="37"/>
      <c r="I285" s="37"/>
      <c r="J285" s="37"/>
      <c r="M285" s="8"/>
    </row>
    <row r="286" spans="1:13" s="9" customFormat="1" x14ac:dyDescent="0.3">
      <c r="A286" s="8"/>
      <c r="B286" s="40"/>
      <c r="C286" s="152"/>
      <c r="D286" s="41"/>
      <c r="E286" s="42"/>
      <c r="F286" s="37"/>
      <c r="G286" s="37"/>
      <c r="H286" s="37"/>
      <c r="I286" s="37"/>
      <c r="J286" s="37"/>
      <c r="K286" s="30"/>
      <c r="M286" s="8"/>
    </row>
    <row r="287" spans="1:13" s="9" customFormat="1" x14ac:dyDescent="0.3">
      <c r="A287" s="8"/>
      <c r="B287" s="34"/>
      <c r="C287" s="152"/>
      <c r="D287" s="35"/>
      <c r="E287" s="36"/>
      <c r="F287" s="37"/>
      <c r="G287" s="37"/>
      <c r="H287" s="37"/>
      <c r="I287" s="37"/>
      <c r="J287" s="37"/>
      <c r="M287" s="8"/>
    </row>
    <row r="288" spans="1:13" s="9" customFormat="1" x14ac:dyDescent="0.3">
      <c r="A288" s="8"/>
      <c r="B288" s="40"/>
      <c r="C288" s="152"/>
      <c r="D288" s="41"/>
      <c r="E288" s="42"/>
      <c r="F288" s="37"/>
      <c r="G288" s="37"/>
      <c r="H288" s="37"/>
      <c r="I288" s="37"/>
      <c r="J288" s="37"/>
      <c r="K288" s="30"/>
      <c r="M288" s="8"/>
    </row>
    <row r="289" spans="1:13" s="9" customFormat="1" x14ac:dyDescent="0.2">
      <c r="A289" s="8"/>
      <c r="B289" s="40"/>
      <c r="C289" s="153"/>
      <c r="D289" s="41"/>
      <c r="E289" s="42"/>
      <c r="F289" s="37"/>
      <c r="G289" s="37"/>
      <c r="H289" s="37"/>
      <c r="I289" s="37"/>
      <c r="J289" s="37"/>
      <c r="K289" s="30"/>
      <c r="M289" s="8"/>
    </row>
    <row r="290" spans="1:13" s="9" customFormat="1" x14ac:dyDescent="0.3">
      <c r="A290" s="8"/>
      <c r="B290" s="34"/>
      <c r="C290" s="151"/>
      <c r="D290" s="35"/>
      <c r="E290" s="36"/>
      <c r="F290" s="37"/>
      <c r="G290" s="37"/>
      <c r="H290" s="37"/>
      <c r="I290" s="37"/>
      <c r="J290" s="37"/>
      <c r="K290" s="30"/>
      <c r="M290" s="8"/>
    </row>
    <row r="291" spans="1:13" x14ac:dyDescent="0.3">
      <c r="C291" s="151"/>
    </row>
    <row r="292" spans="1:13" s="9" customFormat="1" x14ac:dyDescent="0.3">
      <c r="A292" s="8"/>
      <c r="B292" s="40"/>
      <c r="C292" s="151"/>
      <c r="D292" s="41"/>
      <c r="E292" s="42"/>
      <c r="F292" s="37"/>
      <c r="G292" s="37"/>
      <c r="H292" s="37"/>
      <c r="I292" s="37"/>
      <c r="J292" s="37"/>
      <c r="K292" s="30"/>
      <c r="M292" s="8"/>
    </row>
    <row r="293" spans="1:13" s="9" customFormat="1" x14ac:dyDescent="0.3">
      <c r="A293" s="8"/>
      <c r="B293" s="40"/>
      <c r="C293" s="151"/>
      <c r="D293" s="41"/>
      <c r="E293" s="42"/>
      <c r="F293" s="37"/>
      <c r="G293" s="37"/>
      <c r="H293" s="37"/>
      <c r="I293" s="37"/>
      <c r="J293" s="37"/>
      <c r="K293" s="30"/>
      <c r="M293" s="8"/>
    </row>
    <row r="294" spans="1:13" s="9" customFormat="1" x14ac:dyDescent="0.3">
      <c r="A294" s="8"/>
      <c r="B294" s="40"/>
      <c r="C294" s="40"/>
      <c r="D294" s="41"/>
      <c r="E294" s="42"/>
      <c r="F294" s="37"/>
      <c r="G294" s="37"/>
      <c r="H294" s="37"/>
      <c r="I294" s="37"/>
      <c r="J294" s="37"/>
      <c r="K294" s="30"/>
      <c r="M294" s="8"/>
    </row>
    <row r="295" spans="1:13" s="9" customFormat="1" x14ac:dyDescent="0.3">
      <c r="A295" s="8"/>
      <c r="B295" s="40"/>
      <c r="C295" s="40"/>
      <c r="D295" s="41"/>
      <c r="E295" s="42"/>
      <c r="F295" s="37"/>
      <c r="G295" s="37"/>
      <c r="H295" s="37"/>
      <c r="I295" s="37"/>
      <c r="J295" s="37"/>
      <c r="K295" s="30"/>
      <c r="M295" s="8"/>
    </row>
    <row r="296" spans="1:13" s="9" customFormat="1" x14ac:dyDescent="0.3">
      <c r="A296" s="8"/>
      <c r="B296" s="40"/>
      <c r="C296" s="40"/>
      <c r="D296" s="41"/>
      <c r="E296" s="42"/>
      <c r="F296" s="37"/>
      <c r="G296" s="37"/>
      <c r="H296" s="37"/>
      <c r="I296" s="37"/>
      <c r="J296" s="37"/>
      <c r="K296" s="30"/>
      <c r="M296" s="8"/>
    </row>
    <row r="297" spans="1:13" s="9" customFormat="1" x14ac:dyDescent="0.3">
      <c r="A297" s="8"/>
      <c r="B297" s="40"/>
      <c r="C297" s="40"/>
      <c r="D297" s="41"/>
      <c r="E297" s="42"/>
      <c r="F297" s="37"/>
      <c r="G297" s="37"/>
      <c r="H297" s="37"/>
      <c r="I297" s="37"/>
      <c r="J297" s="37"/>
      <c r="K297" s="30"/>
      <c r="M297" s="8"/>
    </row>
    <row r="298" spans="1:13" s="9" customFormat="1" x14ac:dyDescent="0.3">
      <c r="A298" s="8"/>
      <c r="B298" s="34"/>
      <c r="C298" s="34"/>
      <c r="D298" s="35"/>
      <c r="E298" s="36"/>
      <c r="F298" s="37"/>
      <c r="G298" s="37"/>
      <c r="H298" s="37"/>
      <c r="I298" s="37"/>
      <c r="J298" s="37"/>
      <c r="K298" s="30"/>
      <c r="M298" s="8"/>
    </row>
    <row r="299" spans="1:13" s="9" customFormat="1" x14ac:dyDescent="0.3">
      <c r="A299" s="8"/>
      <c r="B299" s="40"/>
      <c r="C299" s="40"/>
      <c r="D299" s="41"/>
      <c r="E299" s="42"/>
      <c r="F299" s="37"/>
      <c r="G299" s="37"/>
      <c r="H299" s="37"/>
      <c r="I299" s="37"/>
      <c r="J299" s="37"/>
      <c r="K299" s="30"/>
      <c r="M299" s="8"/>
    </row>
    <row r="300" spans="1:13" s="9" customFormat="1" x14ac:dyDescent="0.3">
      <c r="A300" s="8"/>
      <c r="B300" s="34"/>
      <c r="C300" s="34"/>
      <c r="D300" s="35"/>
      <c r="E300" s="36"/>
      <c r="F300" s="37"/>
      <c r="G300" s="37"/>
      <c r="H300" s="37"/>
      <c r="I300" s="37"/>
      <c r="J300" s="37"/>
      <c r="M300" s="8"/>
    </row>
    <row r="301" spans="1:13" s="9" customFormat="1" x14ac:dyDescent="0.3">
      <c r="A301" s="8"/>
      <c r="B301" s="40"/>
      <c r="C301" s="40"/>
      <c r="D301" s="41"/>
      <c r="E301" s="42"/>
      <c r="F301" s="37"/>
      <c r="G301" s="37"/>
      <c r="H301" s="37"/>
      <c r="I301" s="37"/>
      <c r="J301" s="37"/>
      <c r="K301" s="30"/>
      <c r="M301" s="8"/>
    </row>
    <row r="302" spans="1:13" s="9" customFormat="1" x14ac:dyDescent="0.3">
      <c r="A302" s="8"/>
      <c r="B302" s="34"/>
      <c r="C302" s="34"/>
      <c r="D302" s="35"/>
      <c r="E302" s="36"/>
      <c r="F302" s="37"/>
      <c r="G302" s="37"/>
      <c r="H302" s="37"/>
      <c r="I302" s="37"/>
      <c r="J302" s="37"/>
      <c r="M302" s="8"/>
    </row>
    <row r="303" spans="1:13" s="9" customFormat="1" x14ac:dyDescent="0.3">
      <c r="A303" s="8"/>
      <c r="B303" s="40"/>
      <c r="C303" s="40"/>
      <c r="D303" s="41"/>
      <c r="E303" s="42"/>
      <c r="F303" s="37"/>
      <c r="G303" s="37"/>
      <c r="H303" s="37"/>
      <c r="I303" s="37"/>
      <c r="J303" s="37"/>
      <c r="K303" s="30"/>
      <c r="M303" s="8"/>
    </row>
    <row r="304" spans="1:13" s="9" customFormat="1" x14ac:dyDescent="0.3">
      <c r="A304" s="8"/>
      <c r="B304" s="34"/>
      <c r="C304" s="34"/>
      <c r="D304" s="35"/>
      <c r="E304" s="36"/>
      <c r="F304" s="37"/>
      <c r="G304" s="37"/>
      <c r="H304" s="37"/>
      <c r="I304" s="37"/>
      <c r="J304" s="37"/>
      <c r="M304" s="8"/>
    </row>
    <row r="305" spans="1:13" s="9" customFormat="1" x14ac:dyDescent="0.3">
      <c r="A305" s="8"/>
      <c r="B305" s="40"/>
      <c r="C305" s="40"/>
      <c r="D305" s="41"/>
      <c r="E305" s="42"/>
      <c r="F305" s="37"/>
      <c r="G305" s="37"/>
      <c r="H305" s="37"/>
      <c r="I305" s="37"/>
      <c r="J305" s="37"/>
      <c r="K305" s="30"/>
      <c r="M305" s="8"/>
    </row>
    <row r="306" spans="1:13" s="9" customFormat="1" x14ac:dyDescent="0.3">
      <c r="A306" s="8"/>
      <c r="B306" s="34"/>
      <c r="C306" s="34"/>
      <c r="D306" s="35"/>
      <c r="E306" s="36"/>
      <c r="F306" s="37"/>
      <c r="G306" s="37"/>
      <c r="H306" s="37"/>
      <c r="I306" s="37"/>
      <c r="J306" s="37"/>
      <c r="M306" s="8"/>
    </row>
    <row r="307" spans="1:13" s="9" customFormat="1" x14ac:dyDescent="0.3">
      <c r="A307" s="8"/>
      <c r="B307" s="40"/>
      <c r="C307" s="40"/>
      <c r="D307" s="41"/>
      <c r="E307" s="42"/>
      <c r="F307" s="37"/>
      <c r="G307" s="37"/>
      <c r="H307" s="37"/>
      <c r="I307" s="37"/>
      <c r="J307" s="37"/>
      <c r="K307" s="30"/>
      <c r="M307" s="8"/>
    </row>
    <row r="308" spans="1:13" s="9" customFormat="1" x14ac:dyDescent="0.3">
      <c r="A308" s="8"/>
      <c r="B308" s="34"/>
      <c r="C308" s="34"/>
      <c r="D308" s="35"/>
      <c r="E308" s="36"/>
      <c r="F308" s="37"/>
      <c r="G308" s="37"/>
      <c r="H308" s="37"/>
      <c r="I308" s="37"/>
      <c r="J308" s="37"/>
      <c r="K308" s="30"/>
      <c r="M308" s="8"/>
    </row>
    <row r="309" spans="1:13" s="9" customFormat="1" x14ac:dyDescent="0.3">
      <c r="A309" s="8"/>
      <c r="B309" s="40"/>
      <c r="C309" s="40"/>
      <c r="D309" s="41"/>
      <c r="E309" s="42"/>
      <c r="F309" s="37"/>
      <c r="G309" s="37"/>
      <c r="H309" s="37"/>
      <c r="I309" s="37"/>
      <c r="J309" s="37"/>
      <c r="K309" s="30"/>
      <c r="M309" s="8"/>
    </row>
    <row r="310" spans="1:13" s="9" customFormat="1" x14ac:dyDescent="0.3">
      <c r="A310" s="8"/>
      <c r="B310" s="34"/>
      <c r="C310" s="34"/>
      <c r="D310" s="35"/>
      <c r="E310" s="36"/>
      <c r="F310" s="37"/>
      <c r="G310" s="37"/>
      <c r="H310" s="37"/>
      <c r="I310" s="37"/>
      <c r="J310" s="37"/>
      <c r="K310" s="30"/>
      <c r="M310" s="8"/>
    </row>
    <row r="311" spans="1:13" s="9" customFormat="1" x14ac:dyDescent="0.3">
      <c r="A311" s="8"/>
      <c r="B311" s="34"/>
      <c r="C311" s="34"/>
      <c r="D311" s="35"/>
      <c r="E311" s="36"/>
      <c r="F311" s="37"/>
      <c r="G311" s="37"/>
      <c r="H311" s="37"/>
      <c r="I311" s="37"/>
      <c r="J311" s="37"/>
      <c r="M311" s="8"/>
    </row>
    <row r="312" spans="1:13" s="9" customFormat="1" x14ac:dyDescent="0.3">
      <c r="A312" s="8"/>
      <c r="B312" s="34"/>
      <c r="C312" s="34"/>
      <c r="D312" s="35"/>
      <c r="E312" s="36"/>
      <c r="F312" s="37"/>
      <c r="G312" s="37"/>
      <c r="H312" s="37"/>
      <c r="I312" s="37"/>
      <c r="J312" s="37"/>
      <c r="K312" s="30"/>
      <c r="M312" s="8"/>
    </row>
    <row r="313" spans="1:13" s="9" customFormat="1" x14ac:dyDescent="0.3">
      <c r="A313" s="8"/>
      <c r="B313" s="40"/>
      <c r="C313" s="40"/>
      <c r="D313" s="41"/>
      <c r="E313" s="42"/>
      <c r="F313" s="37"/>
      <c r="G313" s="37"/>
      <c r="H313" s="37"/>
      <c r="I313" s="37"/>
      <c r="J313" s="37"/>
      <c r="K313" s="30"/>
      <c r="M313" s="8"/>
    </row>
    <row r="314" spans="1:13" s="9" customFormat="1" x14ac:dyDescent="0.3">
      <c r="A314" s="8"/>
      <c r="B314" s="40"/>
      <c r="C314" s="40"/>
      <c r="D314" s="41"/>
      <c r="E314" s="42"/>
      <c r="F314" s="37"/>
      <c r="G314" s="37"/>
      <c r="H314" s="37"/>
      <c r="I314" s="37"/>
      <c r="J314" s="37"/>
      <c r="K314" s="30"/>
      <c r="M314" s="8"/>
    </row>
    <row r="315" spans="1:13" s="9" customFormat="1" x14ac:dyDescent="0.3">
      <c r="A315" s="8"/>
      <c r="B315" s="34"/>
      <c r="C315" s="34"/>
      <c r="D315" s="35"/>
      <c r="E315" s="36"/>
      <c r="F315" s="37"/>
      <c r="G315" s="37"/>
      <c r="H315" s="37"/>
      <c r="I315" s="37"/>
      <c r="J315" s="37"/>
      <c r="M315" s="8"/>
    </row>
    <row r="316" spans="1:13" s="9" customFormat="1" x14ac:dyDescent="0.3">
      <c r="A316" s="8"/>
      <c r="B316" s="40"/>
      <c r="C316" s="40"/>
      <c r="D316" s="41"/>
      <c r="E316" s="42"/>
      <c r="F316" s="37"/>
      <c r="G316" s="37"/>
      <c r="H316" s="37"/>
      <c r="I316" s="37"/>
      <c r="J316" s="37"/>
      <c r="K316" s="30"/>
      <c r="M316" s="8"/>
    </row>
    <row r="317" spans="1:13" s="9" customFormat="1" x14ac:dyDescent="0.3">
      <c r="A317" s="8"/>
      <c r="B317" s="34"/>
      <c r="C317" s="34"/>
      <c r="D317" s="35"/>
      <c r="E317" s="36"/>
      <c r="F317" s="37"/>
      <c r="G317" s="37"/>
      <c r="H317" s="37"/>
      <c r="I317" s="37"/>
      <c r="J317" s="37"/>
      <c r="M317" s="8"/>
    </row>
    <row r="318" spans="1:13" s="9" customFormat="1" x14ac:dyDescent="0.3">
      <c r="A318" s="8"/>
      <c r="B318" s="40"/>
      <c r="C318" s="40"/>
      <c r="D318" s="41"/>
      <c r="E318" s="42"/>
      <c r="F318" s="37"/>
      <c r="G318" s="37"/>
      <c r="H318" s="37"/>
      <c r="I318" s="37"/>
      <c r="J318" s="37"/>
      <c r="K318" s="30"/>
      <c r="M318" s="8"/>
    </row>
    <row r="319" spans="1:13" s="9" customFormat="1" x14ac:dyDescent="0.3">
      <c r="A319" s="8"/>
      <c r="B319" s="34"/>
      <c r="C319" s="34"/>
      <c r="D319" s="35"/>
      <c r="E319" s="36"/>
      <c r="F319" s="37"/>
      <c r="G319" s="37"/>
      <c r="H319" s="37"/>
      <c r="I319" s="37"/>
      <c r="J319" s="37"/>
      <c r="M319" s="8"/>
    </row>
    <row r="320" spans="1:13" s="9" customFormat="1" x14ac:dyDescent="0.3">
      <c r="A320" s="8"/>
      <c r="B320" s="34"/>
      <c r="C320" s="34"/>
      <c r="D320" s="35"/>
      <c r="E320" s="36"/>
      <c r="F320" s="37"/>
      <c r="G320" s="37"/>
      <c r="H320" s="37"/>
      <c r="I320" s="37"/>
      <c r="J320" s="37"/>
      <c r="K320" s="30"/>
      <c r="M320" s="8"/>
    </row>
    <row r="321" spans="1:13" s="9" customFormat="1" x14ac:dyDescent="0.3">
      <c r="A321" s="8"/>
      <c r="B321" s="34"/>
      <c r="C321" s="34"/>
      <c r="D321" s="35"/>
      <c r="E321" s="36"/>
      <c r="F321" s="37"/>
      <c r="G321" s="37"/>
      <c r="H321" s="37"/>
      <c r="I321" s="37"/>
      <c r="J321" s="37"/>
      <c r="M321" s="8"/>
    </row>
    <row r="322" spans="1:13" s="9" customFormat="1" x14ac:dyDescent="0.3">
      <c r="A322" s="8"/>
      <c r="B322" s="40"/>
      <c r="C322" s="40"/>
      <c r="D322" s="41"/>
      <c r="E322" s="42"/>
      <c r="F322" s="37"/>
      <c r="G322" s="37"/>
      <c r="H322" s="37"/>
      <c r="I322" s="37"/>
      <c r="J322" s="37"/>
      <c r="K322" s="30"/>
      <c r="M322" s="8"/>
    </row>
    <row r="323" spans="1:13" s="9" customFormat="1" x14ac:dyDescent="0.3">
      <c r="A323" s="8"/>
      <c r="B323" s="40"/>
      <c r="C323" s="40"/>
      <c r="D323" s="41"/>
      <c r="E323" s="42"/>
      <c r="F323" s="37"/>
      <c r="G323" s="37"/>
      <c r="H323" s="37"/>
      <c r="I323" s="37"/>
      <c r="J323" s="37"/>
      <c r="K323" s="30"/>
      <c r="M323" s="8"/>
    </row>
    <row r="324" spans="1:13" s="9" customFormat="1" x14ac:dyDescent="0.3">
      <c r="A324" s="8"/>
      <c r="B324" s="34"/>
      <c r="C324" s="34"/>
      <c r="D324" s="35"/>
      <c r="E324" s="36"/>
      <c r="F324" s="37"/>
      <c r="G324" s="37"/>
      <c r="H324" s="37"/>
      <c r="I324" s="37"/>
      <c r="J324" s="37"/>
      <c r="M324" s="8"/>
    </row>
    <row r="325" spans="1:13" s="9" customFormat="1" x14ac:dyDescent="0.3">
      <c r="A325" s="8"/>
      <c r="B325" s="40"/>
      <c r="C325" s="40"/>
      <c r="D325" s="41"/>
      <c r="E325" s="42"/>
      <c r="F325" s="37"/>
      <c r="G325" s="37"/>
      <c r="H325" s="37"/>
      <c r="I325" s="37"/>
      <c r="J325" s="37"/>
      <c r="K325" s="30"/>
      <c r="M325" s="8"/>
    </row>
    <row r="326" spans="1:13" s="9" customFormat="1" x14ac:dyDescent="0.3">
      <c r="A326" s="8"/>
      <c r="B326" s="34"/>
      <c r="C326" s="34"/>
      <c r="D326" s="35"/>
      <c r="E326" s="36"/>
      <c r="F326" s="37"/>
      <c r="G326" s="37"/>
      <c r="H326" s="37"/>
      <c r="I326" s="37"/>
      <c r="J326" s="37"/>
      <c r="M326" s="8"/>
    </row>
    <row r="327" spans="1:13" s="9" customFormat="1" x14ac:dyDescent="0.3">
      <c r="A327" s="8"/>
      <c r="B327" s="40"/>
      <c r="C327" s="40"/>
      <c r="D327" s="41"/>
      <c r="E327" s="42"/>
      <c r="F327" s="37"/>
      <c r="G327" s="37"/>
      <c r="H327" s="37"/>
      <c r="I327" s="37"/>
      <c r="J327" s="37"/>
      <c r="K327" s="30"/>
      <c r="M327" s="8"/>
    </row>
    <row r="328" spans="1:13" s="9" customFormat="1" x14ac:dyDescent="0.3">
      <c r="A328" s="8"/>
      <c r="B328" s="34"/>
      <c r="C328" s="34"/>
      <c r="D328" s="35"/>
      <c r="E328" s="36"/>
      <c r="F328" s="37"/>
      <c r="G328" s="37"/>
      <c r="H328" s="37"/>
      <c r="I328" s="37"/>
      <c r="J328" s="37"/>
      <c r="K328" s="30"/>
      <c r="M328" s="8"/>
    </row>
    <row r="329" spans="1:13" s="9" customFormat="1" x14ac:dyDescent="0.3">
      <c r="A329" s="8"/>
      <c r="B329" s="40"/>
      <c r="C329" s="40"/>
      <c r="D329" s="41"/>
      <c r="E329" s="42"/>
      <c r="F329" s="37"/>
      <c r="G329" s="37"/>
      <c r="H329" s="37"/>
      <c r="I329" s="37"/>
      <c r="J329" s="37"/>
      <c r="K329" s="30"/>
      <c r="M329" s="8"/>
    </row>
    <row r="330" spans="1:13" s="9" customFormat="1" x14ac:dyDescent="0.3">
      <c r="A330" s="8"/>
      <c r="B330" s="34"/>
      <c r="C330" s="34"/>
      <c r="D330" s="35"/>
      <c r="E330" s="36"/>
      <c r="F330" s="37"/>
      <c r="G330" s="37"/>
      <c r="H330" s="37"/>
      <c r="I330" s="37"/>
      <c r="J330" s="37"/>
      <c r="K330" s="30"/>
      <c r="M330" s="8"/>
    </row>
    <row r="331" spans="1:13" s="9" customFormat="1" x14ac:dyDescent="0.3">
      <c r="A331" s="8"/>
      <c r="B331" s="40"/>
      <c r="C331" s="40"/>
      <c r="D331" s="41"/>
      <c r="E331" s="42"/>
      <c r="F331" s="37"/>
      <c r="G331" s="37"/>
      <c r="H331" s="37"/>
      <c r="I331" s="37"/>
      <c r="J331" s="37"/>
      <c r="K331" s="30"/>
      <c r="M331" s="8"/>
    </row>
    <row r="332" spans="1:13" s="9" customFormat="1" x14ac:dyDescent="0.3">
      <c r="A332" s="8"/>
      <c r="B332" s="34"/>
      <c r="C332" s="34"/>
      <c r="D332" s="35"/>
      <c r="E332" s="36"/>
      <c r="F332" s="37"/>
      <c r="G332" s="37"/>
      <c r="H332" s="37"/>
      <c r="I332" s="37"/>
      <c r="J332" s="37"/>
      <c r="M332" s="8"/>
    </row>
    <row r="333" spans="1:13" s="9" customFormat="1" x14ac:dyDescent="0.3">
      <c r="A333" s="8"/>
      <c r="B333" s="40"/>
      <c r="C333" s="40"/>
      <c r="D333" s="41"/>
      <c r="E333" s="42"/>
      <c r="F333" s="37"/>
      <c r="G333" s="37"/>
      <c r="H333" s="37"/>
      <c r="I333" s="37"/>
      <c r="J333" s="37"/>
      <c r="K333" s="30"/>
      <c r="M333" s="8"/>
    </row>
    <row r="334" spans="1:13" s="9" customFormat="1" x14ac:dyDescent="0.3">
      <c r="A334" s="8"/>
      <c r="B334" s="34"/>
      <c r="C334" s="34"/>
      <c r="D334" s="35"/>
      <c r="E334" s="36"/>
      <c r="F334" s="37"/>
      <c r="G334" s="37"/>
      <c r="H334" s="37"/>
      <c r="I334" s="37"/>
      <c r="J334" s="37"/>
      <c r="K334" s="30"/>
      <c r="M334" s="8"/>
    </row>
    <row r="335" spans="1:13" s="9" customFormat="1" x14ac:dyDescent="0.3">
      <c r="A335" s="8"/>
      <c r="B335" s="40"/>
      <c r="C335" s="40"/>
      <c r="D335" s="41"/>
      <c r="E335" s="42"/>
      <c r="F335" s="37"/>
      <c r="G335" s="37"/>
      <c r="H335" s="37"/>
      <c r="I335" s="37"/>
      <c r="J335" s="37"/>
      <c r="K335" s="30"/>
      <c r="M335" s="8"/>
    </row>
    <row r="336" spans="1:13" s="9" customFormat="1" x14ac:dyDescent="0.3">
      <c r="A336" s="8"/>
      <c r="B336" s="34"/>
      <c r="C336" s="34"/>
      <c r="D336" s="35"/>
      <c r="E336" s="36"/>
      <c r="F336" s="37"/>
      <c r="G336" s="37"/>
      <c r="H336" s="37"/>
      <c r="I336" s="37"/>
      <c r="J336" s="37"/>
      <c r="K336" s="30"/>
      <c r="M336" s="8"/>
    </row>
    <row r="337" spans="1:13" s="9" customFormat="1" x14ac:dyDescent="0.3">
      <c r="A337" s="8"/>
      <c r="B337" s="40"/>
      <c r="C337" s="40"/>
      <c r="D337" s="41"/>
      <c r="E337" s="42"/>
      <c r="F337" s="37"/>
      <c r="G337" s="37"/>
      <c r="H337" s="37"/>
      <c r="I337" s="37"/>
      <c r="J337" s="37"/>
      <c r="K337" s="30"/>
      <c r="M337" s="8"/>
    </row>
    <row r="338" spans="1:13" s="9" customFormat="1" x14ac:dyDescent="0.3">
      <c r="A338" s="8"/>
      <c r="B338" s="34"/>
      <c r="C338" s="34"/>
      <c r="D338" s="35"/>
      <c r="E338" s="36"/>
      <c r="F338" s="37"/>
      <c r="G338" s="37"/>
      <c r="H338" s="37"/>
      <c r="I338" s="37"/>
      <c r="J338" s="37"/>
      <c r="M338" s="8"/>
    </row>
    <row r="339" spans="1:13" s="9" customFormat="1" x14ac:dyDescent="0.3">
      <c r="A339" s="8"/>
      <c r="B339" s="34"/>
      <c r="C339" s="34"/>
      <c r="D339" s="35"/>
      <c r="E339" s="36"/>
      <c r="F339" s="37"/>
      <c r="G339" s="37"/>
      <c r="H339" s="37"/>
      <c r="I339" s="37"/>
      <c r="J339" s="37"/>
      <c r="K339" s="30"/>
      <c r="M339" s="8"/>
    </row>
    <row r="340" spans="1:13" s="9" customFormat="1" x14ac:dyDescent="0.3">
      <c r="A340" s="8"/>
      <c r="B340" s="34"/>
      <c r="C340" s="34"/>
      <c r="D340" s="35"/>
      <c r="E340" s="36"/>
      <c r="F340" s="37"/>
      <c r="G340" s="37"/>
      <c r="H340" s="37"/>
      <c r="I340" s="37"/>
      <c r="J340" s="37"/>
      <c r="K340" s="30"/>
      <c r="M340" s="8"/>
    </row>
    <row r="341" spans="1:13" s="9" customFormat="1" x14ac:dyDescent="0.3">
      <c r="A341" s="8"/>
      <c r="B341" s="14"/>
      <c r="C341" s="14"/>
      <c r="D341" s="15"/>
      <c r="E341" s="16"/>
      <c r="F341" s="37"/>
      <c r="G341" s="37"/>
      <c r="H341" s="37"/>
      <c r="I341" s="37"/>
      <c r="J341" s="37"/>
      <c r="K341" s="30"/>
      <c r="M341" s="8"/>
    </row>
    <row r="342" spans="1:13" s="9" customFormat="1" x14ac:dyDescent="0.3">
      <c r="A342" s="8"/>
      <c r="B342" s="40"/>
      <c r="C342" s="40"/>
      <c r="D342" s="41"/>
      <c r="E342" s="42"/>
      <c r="F342" s="37"/>
      <c r="G342" s="37"/>
      <c r="H342" s="37"/>
      <c r="I342" s="37"/>
      <c r="J342" s="37"/>
      <c r="K342" s="30"/>
      <c r="M342" s="8"/>
    </row>
    <row r="343" spans="1:13" s="9" customFormat="1" x14ac:dyDescent="0.3">
      <c r="A343" s="8"/>
      <c r="B343" s="40"/>
      <c r="C343" s="40"/>
      <c r="D343" s="41"/>
      <c r="E343" s="42"/>
      <c r="F343" s="37"/>
      <c r="G343" s="37"/>
      <c r="H343" s="37"/>
      <c r="I343" s="37"/>
      <c r="J343" s="37"/>
      <c r="K343" s="30"/>
      <c r="M343" s="8"/>
    </row>
    <row r="344" spans="1:13" s="9" customFormat="1" x14ac:dyDescent="0.3">
      <c r="A344" s="8"/>
      <c r="B344" s="40"/>
      <c r="C344" s="40"/>
      <c r="D344" s="41"/>
      <c r="E344" s="42"/>
      <c r="F344" s="37"/>
      <c r="G344" s="37"/>
      <c r="H344" s="37"/>
      <c r="I344" s="37"/>
      <c r="J344" s="37"/>
      <c r="K344" s="30"/>
      <c r="M344" s="8"/>
    </row>
    <row r="345" spans="1:13" s="9" customFormat="1" x14ac:dyDescent="0.3">
      <c r="A345" s="8"/>
      <c r="B345" s="40"/>
      <c r="C345" s="40"/>
      <c r="D345" s="41"/>
      <c r="E345" s="42"/>
      <c r="F345" s="37"/>
      <c r="G345" s="37"/>
      <c r="H345" s="37"/>
      <c r="I345" s="37"/>
      <c r="J345" s="37"/>
      <c r="K345" s="30"/>
      <c r="M345" s="8"/>
    </row>
    <row r="346" spans="1:13" s="9" customFormat="1" x14ac:dyDescent="0.3">
      <c r="A346" s="8"/>
      <c r="B346" s="34"/>
      <c r="C346" s="34"/>
      <c r="D346" s="35"/>
      <c r="E346" s="36"/>
      <c r="F346" s="37"/>
      <c r="G346" s="37"/>
      <c r="H346" s="37"/>
      <c r="I346" s="37"/>
      <c r="J346" s="37"/>
      <c r="M346" s="8"/>
    </row>
    <row r="348" spans="1:13" s="9" customFormat="1" x14ac:dyDescent="0.3">
      <c r="A348" s="8"/>
      <c r="B348" s="40"/>
      <c r="C348" s="40"/>
      <c r="D348" s="41"/>
      <c r="E348" s="42"/>
      <c r="F348" s="37"/>
      <c r="G348" s="37"/>
      <c r="H348" s="37"/>
      <c r="I348" s="37"/>
      <c r="J348" s="37"/>
      <c r="K348" s="30"/>
      <c r="M348" s="8"/>
    </row>
    <row r="349" spans="1:13" s="9" customFormat="1" x14ac:dyDescent="0.3">
      <c r="A349" s="8"/>
      <c r="B349" s="40"/>
      <c r="C349" s="40"/>
      <c r="D349" s="41"/>
      <c r="E349" s="42"/>
      <c r="F349" s="37"/>
      <c r="G349" s="37"/>
      <c r="H349" s="37"/>
      <c r="I349" s="37"/>
      <c r="J349" s="37"/>
      <c r="K349" s="30"/>
      <c r="M349" s="8"/>
    </row>
    <row r="350" spans="1:13" s="9" customFormat="1" x14ac:dyDescent="0.3">
      <c r="A350" s="8"/>
      <c r="B350" s="40"/>
      <c r="C350" s="40"/>
      <c r="D350" s="41"/>
      <c r="E350" s="42"/>
      <c r="F350" s="37"/>
      <c r="G350" s="37"/>
      <c r="H350" s="37"/>
      <c r="I350" s="37"/>
      <c r="J350" s="37"/>
      <c r="K350" s="30"/>
      <c r="M350" s="8"/>
    </row>
    <row r="351" spans="1:13" s="9" customFormat="1" x14ac:dyDescent="0.3">
      <c r="A351" s="8"/>
      <c r="B351" s="40"/>
      <c r="C351" s="40"/>
      <c r="D351" s="41"/>
      <c r="E351" s="42"/>
      <c r="F351" s="37"/>
      <c r="G351" s="37"/>
      <c r="H351" s="37"/>
      <c r="I351" s="37"/>
      <c r="J351" s="37"/>
      <c r="K351" s="30"/>
      <c r="M351" s="8"/>
    </row>
    <row r="352" spans="1:13" s="9" customFormat="1" x14ac:dyDescent="0.3">
      <c r="A352" s="8"/>
      <c r="B352" s="34"/>
      <c r="C352" s="34"/>
      <c r="D352" s="35"/>
      <c r="E352" s="36"/>
      <c r="F352" s="37"/>
      <c r="G352" s="37"/>
      <c r="H352" s="37"/>
      <c r="I352" s="37"/>
      <c r="J352" s="37"/>
      <c r="M352" s="8"/>
    </row>
    <row r="354" spans="1:13" s="9" customFormat="1" x14ac:dyDescent="0.3">
      <c r="A354" s="8"/>
      <c r="B354" s="40"/>
      <c r="C354" s="40"/>
      <c r="D354" s="41"/>
      <c r="E354" s="42"/>
      <c r="F354" s="37"/>
      <c r="G354" s="37"/>
      <c r="H354" s="37"/>
      <c r="I354" s="37"/>
      <c r="J354" s="37"/>
      <c r="K354" s="30"/>
      <c r="M354" s="8"/>
    </row>
    <row r="355" spans="1:13" s="9" customFormat="1" x14ac:dyDescent="0.3">
      <c r="A355" s="8"/>
      <c r="B355" s="40"/>
      <c r="C355" s="40"/>
      <c r="D355" s="41"/>
      <c r="E355" s="42"/>
      <c r="F355" s="37"/>
      <c r="G355" s="37"/>
      <c r="H355" s="37"/>
      <c r="I355" s="37"/>
      <c r="J355" s="37"/>
      <c r="K355" s="30"/>
      <c r="M355" s="8"/>
    </row>
    <row r="356" spans="1:13" s="9" customFormat="1" x14ac:dyDescent="0.3">
      <c r="A356" s="8"/>
      <c r="B356" s="40"/>
      <c r="C356" s="40"/>
      <c r="D356" s="41"/>
      <c r="E356" s="42"/>
      <c r="F356" s="37"/>
      <c r="G356" s="37"/>
      <c r="H356" s="37"/>
      <c r="I356" s="37"/>
      <c r="J356" s="37"/>
      <c r="K356" s="30"/>
      <c r="M356" s="8"/>
    </row>
    <row r="357" spans="1:13" s="9" customFormat="1" x14ac:dyDescent="0.3">
      <c r="A357" s="8"/>
      <c r="B357" s="40"/>
      <c r="C357" s="40"/>
      <c r="D357" s="41"/>
      <c r="E357" s="42"/>
      <c r="F357" s="37"/>
      <c r="G357" s="37"/>
      <c r="H357" s="37"/>
      <c r="I357" s="37"/>
      <c r="J357" s="37"/>
      <c r="K357" s="30"/>
      <c r="M357" s="8"/>
    </row>
    <row r="358" spans="1:13" s="9" customFormat="1" x14ac:dyDescent="0.3">
      <c r="A358" s="8"/>
      <c r="B358" s="40"/>
      <c r="C358" s="40"/>
      <c r="D358" s="41"/>
      <c r="E358" s="42"/>
      <c r="F358" s="37"/>
      <c r="G358" s="37"/>
      <c r="H358" s="37"/>
      <c r="I358" s="37"/>
      <c r="J358" s="37"/>
      <c r="K358" s="30"/>
      <c r="M358" s="8"/>
    </row>
    <row r="359" spans="1:13" s="9" customFormat="1" x14ac:dyDescent="0.3">
      <c r="A359" s="8"/>
      <c r="B359" s="40"/>
      <c r="C359" s="40"/>
      <c r="D359" s="41"/>
      <c r="E359" s="42"/>
      <c r="F359" s="37"/>
      <c r="G359" s="37"/>
      <c r="H359" s="37"/>
      <c r="I359" s="37"/>
      <c r="J359" s="37"/>
      <c r="K359" s="30"/>
      <c r="M359" s="8"/>
    </row>
    <row r="360" spans="1:13" s="9" customFormat="1" x14ac:dyDescent="0.3">
      <c r="A360" s="8"/>
      <c r="B360" s="34"/>
      <c r="C360" s="34"/>
      <c r="D360" s="35"/>
      <c r="E360" s="36"/>
      <c r="F360" s="37"/>
      <c r="G360" s="37"/>
      <c r="H360" s="37"/>
      <c r="I360" s="37"/>
      <c r="J360" s="37"/>
      <c r="M360" s="8"/>
    </row>
    <row r="361" spans="1:13" s="9" customFormat="1" x14ac:dyDescent="0.3">
      <c r="A361" s="8"/>
      <c r="B361" s="34"/>
      <c r="C361" s="34"/>
      <c r="D361" s="35"/>
      <c r="E361" s="36"/>
      <c r="F361" s="37"/>
      <c r="G361" s="37"/>
      <c r="H361" s="37"/>
      <c r="I361" s="37"/>
      <c r="J361" s="37"/>
      <c r="M361" s="8"/>
    </row>
    <row r="362" spans="1:13" s="9" customFormat="1" x14ac:dyDescent="0.3">
      <c r="A362" s="8"/>
      <c r="B362" s="34"/>
      <c r="C362" s="34"/>
      <c r="D362" s="35"/>
      <c r="E362" s="36"/>
      <c r="F362" s="37"/>
      <c r="G362" s="37"/>
      <c r="H362" s="37"/>
      <c r="I362" s="37"/>
      <c r="J362" s="37"/>
      <c r="K362" s="30"/>
      <c r="M362" s="8"/>
    </row>
    <row r="363" spans="1:13" s="9" customFormat="1" x14ac:dyDescent="0.3">
      <c r="A363" s="8"/>
      <c r="B363" s="34"/>
      <c r="C363" s="34"/>
      <c r="D363" s="35"/>
      <c r="E363" s="36"/>
      <c r="F363" s="37"/>
      <c r="G363" s="37"/>
      <c r="H363" s="37"/>
      <c r="I363" s="37"/>
      <c r="J363" s="37"/>
      <c r="K363" s="30"/>
      <c r="M363" s="8"/>
    </row>
    <row r="364" spans="1:13" s="9" customFormat="1" x14ac:dyDescent="0.3">
      <c r="A364" s="8"/>
      <c r="B364" s="34"/>
      <c r="C364" s="34"/>
      <c r="D364" s="35"/>
      <c r="E364" s="36"/>
      <c r="F364" s="37"/>
      <c r="G364" s="37"/>
      <c r="H364" s="37"/>
      <c r="I364" s="37"/>
      <c r="J364" s="37"/>
      <c r="M364" s="8"/>
    </row>
    <row r="365" spans="1:13" s="9" customFormat="1" x14ac:dyDescent="0.3">
      <c r="A365" s="8"/>
      <c r="B365" s="34"/>
      <c r="C365" s="34"/>
      <c r="D365" s="35"/>
      <c r="E365" s="36"/>
      <c r="F365" s="37"/>
      <c r="G365" s="37"/>
      <c r="H365" s="37"/>
      <c r="I365" s="37"/>
      <c r="J365" s="37"/>
      <c r="M365" s="8"/>
    </row>
    <row r="366" spans="1:13" s="9" customFormat="1" x14ac:dyDescent="0.3">
      <c r="A366" s="8"/>
      <c r="B366" s="40"/>
      <c r="C366" s="40"/>
      <c r="D366" s="41"/>
      <c r="E366" s="42"/>
      <c r="F366" s="37"/>
      <c r="G366" s="37"/>
      <c r="H366" s="37"/>
      <c r="I366" s="37"/>
      <c r="J366" s="37"/>
      <c r="K366" s="30"/>
      <c r="M366" s="8"/>
    </row>
    <row r="367" spans="1:13" s="9" customFormat="1" x14ac:dyDescent="0.3">
      <c r="A367" s="8"/>
      <c r="B367" s="34"/>
      <c r="C367" s="34"/>
      <c r="D367" s="35"/>
      <c r="E367" s="36"/>
      <c r="F367" s="37"/>
      <c r="G367" s="37"/>
      <c r="H367" s="37"/>
      <c r="I367" s="37"/>
      <c r="J367" s="37"/>
      <c r="M367" s="8"/>
    </row>
    <row r="368" spans="1:13" s="9" customFormat="1" x14ac:dyDescent="0.3">
      <c r="A368" s="8"/>
      <c r="B368" s="34"/>
      <c r="C368" s="34"/>
      <c r="D368" s="35"/>
      <c r="E368" s="36"/>
      <c r="F368" s="37"/>
      <c r="G368" s="37"/>
      <c r="H368" s="37"/>
      <c r="I368" s="37"/>
      <c r="J368" s="37"/>
      <c r="M368" s="8"/>
    </row>
    <row r="369" spans="1:13" s="9" customFormat="1" x14ac:dyDescent="0.3">
      <c r="A369" s="8"/>
      <c r="B369" s="34"/>
      <c r="C369" s="34"/>
      <c r="D369" s="35"/>
      <c r="E369" s="36"/>
      <c r="F369" s="37"/>
      <c r="G369" s="37"/>
      <c r="H369" s="37"/>
      <c r="I369" s="37"/>
      <c r="J369" s="37"/>
      <c r="M369" s="8"/>
    </row>
    <row r="370" spans="1:13" s="9" customFormat="1" x14ac:dyDescent="0.3">
      <c r="A370" s="8"/>
      <c r="B370" s="40"/>
      <c r="C370" s="40"/>
      <c r="D370" s="41"/>
      <c r="E370" s="42"/>
      <c r="F370" s="37"/>
      <c r="G370" s="37"/>
      <c r="H370" s="37"/>
      <c r="I370" s="37"/>
      <c r="J370" s="37"/>
      <c r="K370" s="30"/>
      <c r="M370" s="8"/>
    </row>
    <row r="371" spans="1:13" s="9" customFormat="1" x14ac:dyDescent="0.3">
      <c r="A371" s="8"/>
      <c r="B371" s="34"/>
      <c r="C371" s="34"/>
      <c r="D371" s="35"/>
      <c r="E371" s="36"/>
      <c r="F371" s="37"/>
      <c r="G371" s="37"/>
      <c r="H371" s="37"/>
      <c r="I371" s="37"/>
      <c r="J371" s="37"/>
      <c r="M371" s="8"/>
    </row>
    <row r="372" spans="1:13" s="9" customFormat="1" x14ac:dyDescent="0.3">
      <c r="A372" s="8"/>
      <c r="B372" s="34"/>
      <c r="C372" s="34"/>
      <c r="D372" s="35"/>
      <c r="E372" s="36"/>
      <c r="F372" s="37"/>
      <c r="G372" s="37"/>
      <c r="H372" s="37"/>
      <c r="I372" s="37"/>
      <c r="J372" s="37"/>
      <c r="M372" s="8"/>
    </row>
    <row r="373" spans="1:13" s="9" customFormat="1" x14ac:dyDescent="0.3">
      <c r="A373" s="8"/>
      <c r="B373" s="34"/>
      <c r="C373" s="34"/>
      <c r="D373" s="35"/>
      <c r="E373" s="36"/>
      <c r="F373" s="37"/>
      <c r="G373" s="37"/>
      <c r="H373" s="37"/>
      <c r="I373" s="37"/>
      <c r="J373" s="37"/>
      <c r="K373" s="30"/>
      <c r="M373" s="8"/>
    </row>
    <row r="374" spans="1:13" s="9" customFormat="1" x14ac:dyDescent="0.3">
      <c r="A374" s="8"/>
      <c r="B374" s="34"/>
      <c r="C374" s="34"/>
      <c r="D374" s="35"/>
      <c r="E374" s="36"/>
      <c r="F374" s="37"/>
      <c r="G374" s="37"/>
      <c r="H374" s="37"/>
      <c r="I374" s="37"/>
      <c r="J374" s="37"/>
      <c r="M374" s="8"/>
    </row>
    <row r="375" spans="1:13" s="9" customFormat="1" x14ac:dyDescent="0.3">
      <c r="A375" s="8"/>
      <c r="B375" s="34"/>
      <c r="C375" s="34"/>
      <c r="D375" s="35"/>
      <c r="E375" s="36"/>
      <c r="F375" s="37"/>
      <c r="G375" s="37"/>
      <c r="H375" s="37"/>
      <c r="I375" s="37"/>
      <c r="J375" s="37"/>
      <c r="M375" s="8"/>
    </row>
    <row r="376" spans="1:13" s="9" customFormat="1" x14ac:dyDescent="0.3">
      <c r="A376" s="8"/>
      <c r="B376" s="34"/>
      <c r="C376" s="34"/>
      <c r="D376" s="35"/>
      <c r="E376" s="36"/>
      <c r="F376" s="37"/>
      <c r="G376" s="37"/>
      <c r="H376" s="37"/>
      <c r="I376" s="37"/>
      <c r="J376" s="37"/>
      <c r="K376" s="30"/>
      <c r="M376" s="8"/>
    </row>
    <row r="377" spans="1:13" s="9" customFormat="1" x14ac:dyDescent="0.3">
      <c r="A377" s="8"/>
      <c r="B377" s="40"/>
      <c r="C377" s="40"/>
      <c r="D377" s="41"/>
      <c r="E377" s="42"/>
      <c r="F377" s="37"/>
      <c r="G377" s="37"/>
      <c r="H377" s="37"/>
      <c r="I377" s="37"/>
      <c r="J377" s="37"/>
      <c r="K377" s="30"/>
      <c r="M377" s="8"/>
    </row>
    <row r="378" spans="1:13" s="9" customFormat="1" x14ac:dyDescent="0.3">
      <c r="A378" s="8"/>
      <c r="B378" s="40"/>
      <c r="C378" s="40"/>
      <c r="D378" s="41"/>
      <c r="E378" s="42"/>
      <c r="F378" s="37"/>
      <c r="G378" s="37"/>
      <c r="H378" s="37"/>
      <c r="I378" s="37"/>
      <c r="J378" s="37"/>
      <c r="K378" s="30"/>
      <c r="M378" s="8"/>
    </row>
    <row r="379" spans="1:13" s="9" customFormat="1" x14ac:dyDescent="0.3">
      <c r="A379" s="8"/>
      <c r="B379" s="34"/>
      <c r="C379" s="34"/>
      <c r="D379" s="35"/>
      <c r="E379" s="36"/>
      <c r="F379" s="37"/>
      <c r="G379" s="37"/>
      <c r="H379" s="37"/>
      <c r="I379" s="37"/>
      <c r="J379" s="37"/>
      <c r="M379" s="8"/>
    </row>
    <row r="380" spans="1:13" s="9" customFormat="1" x14ac:dyDescent="0.3">
      <c r="A380" s="8"/>
      <c r="B380" s="34"/>
      <c r="C380" s="34"/>
      <c r="D380" s="35"/>
      <c r="E380" s="36"/>
      <c r="F380" s="37"/>
      <c r="G380" s="37"/>
      <c r="H380" s="37"/>
      <c r="I380" s="37"/>
      <c r="J380" s="37"/>
      <c r="K380" s="30"/>
      <c r="M380" s="8"/>
    </row>
    <row r="381" spans="1:13" s="9" customFormat="1" x14ac:dyDescent="0.3">
      <c r="A381" s="8"/>
      <c r="B381" s="34"/>
      <c r="C381" s="34"/>
      <c r="D381" s="35"/>
      <c r="E381" s="36"/>
      <c r="F381" s="37"/>
      <c r="G381" s="37"/>
      <c r="H381" s="37"/>
      <c r="I381" s="37"/>
      <c r="J381" s="37"/>
      <c r="K381" s="30"/>
      <c r="M381" s="8"/>
    </row>
    <row r="382" spans="1:13" s="9" customFormat="1" x14ac:dyDescent="0.3">
      <c r="A382" s="8"/>
      <c r="B382" s="34"/>
      <c r="C382" s="34"/>
      <c r="D382" s="35"/>
      <c r="E382" s="36"/>
      <c r="F382" s="37"/>
      <c r="G382" s="37"/>
      <c r="H382" s="37"/>
      <c r="I382" s="37"/>
      <c r="J382" s="37"/>
      <c r="K382" s="30"/>
      <c r="M382" s="8"/>
    </row>
    <row r="383" spans="1:13" s="9" customFormat="1" x14ac:dyDescent="0.3">
      <c r="A383" s="8"/>
      <c r="B383" s="34"/>
      <c r="C383" s="34"/>
      <c r="D383" s="35"/>
      <c r="E383" s="36"/>
      <c r="F383" s="37"/>
      <c r="G383" s="37"/>
      <c r="H383" s="37"/>
      <c r="I383" s="37"/>
      <c r="J383" s="37"/>
      <c r="K383" s="30"/>
      <c r="M383" s="8"/>
    </row>
    <row r="384" spans="1:13" s="9" customFormat="1" x14ac:dyDescent="0.3">
      <c r="A384" s="8"/>
      <c r="B384" s="34"/>
      <c r="C384" s="34"/>
      <c r="D384" s="35"/>
      <c r="E384" s="36"/>
      <c r="F384" s="37"/>
      <c r="G384" s="37"/>
      <c r="H384" s="37"/>
      <c r="I384" s="37"/>
      <c r="J384" s="37"/>
      <c r="K384" s="30"/>
      <c r="M384" s="8"/>
    </row>
    <row r="385" spans="1:13" s="9" customFormat="1" x14ac:dyDescent="0.3">
      <c r="A385" s="8"/>
      <c r="B385" s="40"/>
      <c r="C385" s="40"/>
      <c r="D385" s="41"/>
      <c r="E385" s="42"/>
      <c r="F385" s="37"/>
      <c r="G385" s="37"/>
      <c r="H385" s="37"/>
      <c r="I385" s="37"/>
      <c r="J385" s="37"/>
      <c r="K385" s="30"/>
      <c r="M385" s="8"/>
    </row>
    <row r="386" spans="1:13" s="9" customFormat="1" x14ac:dyDescent="0.3">
      <c r="A386" s="8"/>
      <c r="B386" s="34"/>
      <c r="C386" s="34"/>
      <c r="D386" s="35"/>
      <c r="E386" s="36"/>
      <c r="F386" s="37"/>
      <c r="G386" s="37"/>
      <c r="H386" s="37"/>
      <c r="I386" s="37"/>
      <c r="J386" s="37"/>
      <c r="M386" s="8"/>
    </row>
    <row r="387" spans="1:13" s="9" customFormat="1" x14ac:dyDescent="0.3">
      <c r="A387" s="8"/>
      <c r="B387" s="34"/>
      <c r="C387" s="34"/>
      <c r="D387" s="35"/>
      <c r="E387" s="36"/>
      <c r="F387" s="37"/>
      <c r="G387" s="37"/>
      <c r="H387" s="37"/>
      <c r="I387" s="37"/>
      <c r="J387" s="37"/>
      <c r="K387" s="30"/>
      <c r="M387" s="8"/>
    </row>
    <row r="388" spans="1:13" s="9" customFormat="1" x14ac:dyDescent="0.3">
      <c r="A388" s="8"/>
      <c r="B388" s="40"/>
      <c r="C388" s="40"/>
      <c r="D388" s="41"/>
      <c r="E388" s="42"/>
      <c r="F388" s="37"/>
      <c r="G388" s="37"/>
      <c r="H388" s="37"/>
      <c r="I388" s="37"/>
      <c r="J388" s="37"/>
      <c r="K388" s="30"/>
      <c r="M388" s="8"/>
    </row>
    <row r="389" spans="1:13" s="9" customFormat="1" x14ac:dyDescent="0.3">
      <c r="A389" s="8"/>
      <c r="B389" s="34"/>
      <c r="C389" s="34"/>
      <c r="D389" s="35"/>
      <c r="E389" s="36"/>
      <c r="F389" s="37"/>
      <c r="G389" s="37"/>
      <c r="H389" s="37"/>
      <c r="I389" s="37"/>
      <c r="J389" s="37"/>
      <c r="M389" s="8"/>
    </row>
    <row r="390" spans="1:13" s="9" customFormat="1" x14ac:dyDescent="0.3">
      <c r="A390" s="8"/>
      <c r="B390" s="34"/>
      <c r="C390" s="34"/>
      <c r="D390" s="35"/>
      <c r="E390" s="36"/>
      <c r="F390" s="37"/>
      <c r="G390" s="37"/>
      <c r="H390" s="37"/>
      <c r="I390" s="37"/>
      <c r="J390" s="37"/>
      <c r="M390" s="8"/>
    </row>
    <row r="391" spans="1:13" s="9" customFormat="1" x14ac:dyDescent="0.3">
      <c r="A391" s="8"/>
      <c r="B391" s="40"/>
      <c r="C391" s="40"/>
      <c r="D391" s="41"/>
      <c r="E391" s="42"/>
      <c r="F391" s="37"/>
      <c r="G391" s="37"/>
      <c r="H391" s="37"/>
      <c r="I391" s="37"/>
      <c r="J391" s="37"/>
      <c r="K391" s="30"/>
      <c r="M391" s="8"/>
    </row>
    <row r="392" spans="1:13" s="9" customFormat="1" x14ac:dyDescent="0.3">
      <c r="A392" s="8"/>
      <c r="B392" s="40"/>
      <c r="C392" s="40"/>
      <c r="D392" s="41"/>
      <c r="E392" s="42"/>
      <c r="F392" s="37"/>
      <c r="G392" s="37"/>
      <c r="H392" s="37"/>
      <c r="I392" s="37"/>
      <c r="J392" s="37"/>
      <c r="K392" s="30"/>
      <c r="M392" s="8"/>
    </row>
    <row r="393" spans="1:13" s="9" customFormat="1" x14ac:dyDescent="0.3">
      <c r="A393" s="8"/>
      <c r="B393" s="34"/>
      <c r="C393" s="34"/>
      <c r="D393" s="35"/>
      <c r="E393" s="36"/>
      <c r="F393" s="37"/>
      <c r="G393" s="37"/>
      <c r="H393" s="37"/>
      <c r="I393" s="37"/>
      <c r="J393" s="37"/>
      <c r="M393" s="8"/>
    </row>
    <row r="395" spans="1:13" s="9" customFormat="1" x14ac:dyDescent="0.3">
      <c r="A395" s="8"/>
      <c r="B395" s="40"/>
      <c r="C395" s="40"/>
      <c r="D395" s="41"/>
      <c r="E395" s="42"/>
      <c r="F395" s="37"/>
      <c r="G395" s="37"/>
      <c r="H395" s="37"/>
      <c r="I395" s="37"/>
      <c r="J395" s="37"/>
      <c r="K395" s="30"/>
      <c r="M395" s="8"/>
    </row>
    <row r="396" spans="1:13" s="9" customFormat="1" x14ac:dyDescent="0.3">
      <c r="A396" s="8"/>
      <c r="B396" s="40"/>
      <c r="C396" s="40"/>
      <c r="D396" s="41"/>
      <c r="E396" s="42"/>
      <c r="F396" s="37"/>
      <c r="G396" s="37"/>
      <c r="H396" s="37"/>
      <c r="I396" s="37"/>
      <c r="J396" s="37"/>
      <c r="K396" s="30"/>
      <c r="M396" s="8"/>
    </row>
    <row r="397" spans="1:13" s="9" customFormat="1" x14ac:dyDescent="0.3">
      <c r="A397" s="8"/>
      <c r="B397" s="40"/>
      <c r="C397" s="40"/>
      <c r="D397" s="41"/>
      <c r="E397" s="42"/>
      <c r="F397" s="37"/>
      <c r="G397" s="37"/>
      <c r="H397" s="37"/>
      <c r="I397" s="37"/>
      <c r="J397" s="37"/>
      <c r="K397" s="30"/>
      <c r="M397" s="8"/>
    </row>
    <row r="398" spans="1:13" s="9" customFormat="1" x14ac:dyDescent="0.3">
      <c r="A398" s="8"/>
      <c r="B398" s="40"/>
      <c r="C398" s="40"/>
      <c r="D398" s="41"/>
      <c r="E398" s="42"/>
      <c r="F398" s="37"/>
      <c r="G398" s="37"/>
      <c r="H398" s="37"/>
      <c r="I398" s="37"/>
      <c r="J398" s="37"/>
      <c r="K398" s="30"/>
      <c r="M398" s="8"/>
    </row>
    <row r="399" spans="1:13" s="9" customFormat="1" x14ac:dyDescent="0.3">
      <c r="A399" s="8"/>
      <c r="B399" s="40"/>
      <c r="C399" s="40"/>
      <c r="D399" s="41"/>
      <c r="E399" s="42"/>
      <c r="F399" s="37"/>
      <c r="G399" s="37"/>
      <c r="H399" s="37"/>
      <c r="I399" s="37"/>
      <c r="J399" s="37"/>
      <c r="K399" s="30"/>
      <c r="M399" s="8"/>
    </row>
    <row r="400" spans="1:13" s="9" customFormat="1" x14ac:dyDescent="0.3">
      <c r="A400" s="8"/>
      <c r="B400" s="40"/>
      <c r="C400" s="40"/>
      <c r="D400" s="41"/>
      <c r="E400" s="42"/>
      <c r="F400" s="37"/>
      <c r="G400" s="37"/>
      <c r="H400" s="37"/>
      <c r="I400" s="37"/>
      <c r="J400" s="37"/>
      <c r="K400" s="30"/>
      <c r="M400" s="8"/>
    </row>
    <row r="401" spans="1:13" s="9" customFormat="1" x14ac:dyDescent="0.3">
      <c r="A401" s="8"/>
      <c r="B401" s="34"/>
      <c r="C401" s="34"/>
      <c r="D401" s="35"/>
      <c r="E401" s="36"/>
      <c r="F401" s="37"/>
      <c r="G401" s="37"/>
      <c r="H401" s="37"/>
      <c r="I401" s="37"/>
      <c r="J401" s="37"/>
      <c r="M401" s="8"/>
    </row>
    <row r="402" spans="1:13" s="9" customFormat="1" x14ac:dyDescent="0.3">
      <c r="A402" s="8"/>
      <c r="B402" s="40"/>
      <c r="C402" s="40"/>
      <c r="D402" s="41"/>
      <c r="E402" s="42"/>
      <c r="F402" s="37"/>
      <c r="G402" s="37"/>
      <c r="H402" s="37"/>
      <c r="I402" s="37"/>
      <c r="J402" s="37"/>
      <c r="K402" s="30"/>
      <c r="M402" s="8"/>
    </row>
    <row r="403" spans="1:13" s="9" customFormat="1" x14ac:dyDescent="0.3">
      <c r="A403" s="8"/>
      <c r="B403" s="34"/>
      <c r="C403" s="34"/>
      <c r="D403" s="35"/>
      <c r="E403" s="36"/>
      <c r="F403" s="37"/>
      <c r="G403" s="37"/>
      <c r="H403" s="37"/>
      <c r="I403" s="37"/>
      <c r="J403" s="37"/>
      <c r="M403" s="8"/>
    </row>
    <row r="404" spans="1:13" s="9" customFormat="1" x14ac:dyDescent="0.3">
      <c r="A404" s="8"/>
      <c r="B404" s="34"/>
      <c r="C404" s="34"/>
      <c r="D404" s="35"/>
      <c r="E404" s="36"/>
      <c r="F404" s="37"/>
      <c r="G404" s="37"/>
      <c r="H404" s="37"/>
      <c r="I404" s="37"/>
      <c r="J404" s="37"/>
      <c r="K404" s="30"/>
      <c r="M404" s="8"/>
    </row>
    <row r="405" spans="1:13" s="9" customFormat="1" x14ac:dyDescent="0.3">
      <c r="A405" s="8"/>
      <c r="B405" s="34"/>
      <c r="C405" s="34"/>
      <c r="D405" s="35"/>
      <c r="E405" s="36"/>
      <c r="F405" s="37"/>
      <c r="G405" s="37"/>
      <c r="H405" s="37"/>
      <c r="I405" s="37"/>
      <c r="J405" s="37"/>
      <c r="K405" s="30"/>
      <c r="M405" s="8"/>
    </row>
    <row r="406" spans="1:13" s="9" customFormat="1" x14ac:dyDescent="0.3">
      <c r="A406" s="8"/>
      <c r="B406" s="40"/>
      <c r="C406" s="40"/>
      <c r="D406" s="41"/>
      <c r="E406" s="42"/>
      <c r="F406" s="37"/>
      <c r="G406" s="37"/>
      <c r="H406" s="37"/>
      <c r="I406" s="37"/>
      <c r="J406" s="37"/>
      <c r="K406" s="30"/>
      <c r="M406" s="8"/>
    </row>
    <row r="407" spans="1:13" s="9" customFormat="1" x14ac:dyDescent="0.3">
      <c r="A407" s="8"/>
      <c r="B407" s="34"/>
      <c r="C407" s="34"/>
      <c r="D407" s="35"/>
      <c r="E407" s="36"/>
      <c r="F407" s="37"/>
      <c r="G407" s="37"/>
      <c r="H407" s="37"/>
      <c r="I407" s="37"/>
      <c r="J407" s="37"/>
      <c r="M407" s="8"/>
    </row>
    <row r="408" spans="1:13" s="9" customFormat="1" x14ac:dyDescent="0.3">
      <c r="A408" s="8"/>
      <c r="B408" s="34"/>
      <c r="C408" s="34"/>
      <c r="D408" s="35"/>
      <c r="E408" s="36"/>
      <c r="F408" s="37"/>
      <c r="G408" s="37"/>
      <c r="H408" s="37"/>
      <c r="I408" s="37"/>
      <c r="J408" s="37"/>
      <c r="M408" s="8"/>
    </row>
    <row r="409" spans="1:13" s="9" customFormat="1" x14ac:dyDescent="0.3">
      <c r="A409" s="8"/>
      <c r="B409" s="34"/>
      <c r="C409" s="34"/>
      <c r="D409" s="35"/>
      <c r="E409" s="36"/>
      <c r="F409" s="37"/>
      <c r="G409" s="37"/>
      <c r="H409" s="37"/>
      <c r="I409" s="37"/>
      <c r="J409" s="37"/>
      <c r="M409" s="8"/>
    </row>
    <row r="410" spans="1:13" s="9" customFormat="1" x14ac:dyDescent="0.3">
      <c r="A410" s="8"/>
      <c r="B410" s="34"/>
      <c r="C410" s="34"/>
      <c r="D410" s="35"/>
      <c r="E410" s="36"/>
      <c r="F410" s="37"/>
      <c r="G410" s="37"/>
      <c r="H410" s="37"/>
      <c r="I410" s="37"/>
      <c r="J410" s="37"/>
      <c r="M410" s="8"/>
    </row>
    <row r="411" spans="1:13" s="9" customFormat="1" x14ac:dyDescent="0.3">
      <c r="A411" s="8"/>
      <c r="B411" s="34"/>
      <c r="C411" s="34"/>
      <c r="D411" s="35"/>
      <c r="E411" s="36"/>
      <c r="F411" s="37"/>
      <c r="G411" s="37"/>
      <c r="H411" s="37"/>
      <c r="I411" s="37"/>
      <c r="J411" s="37"/>
      <c r="K411" s="30"/>
      <c r="M411" s="8"/>
    </row>
    <row r="412" spans="1:13" s="9" customFormat="1" x14ac:dyDescent="0.3">
      <c r="A412" s="8"/>
      <c r="B412" s="40"/>
      <c r="C412" s="40"/>
      <c r="D412" s="41"/>
      <c r="E412" s="42"/>
      <c r="F412" s="37"/>
      <c r="G412" s="37"/>
      <c r="H412" s="37"/>
      <c r="I412" s="37"/>
      <c r="J412" s="37"/>
      <c r="K412" s="30"/>
      <c r="M412" s="8"/>
    </row>
    <row r="413" spans="1:13" s="9" customFormat="1" x14ac:dyDescent="0.3">
      <c r="A413" s="8"/>
      <c r="B413" s="34"/>
      <c r="C413" s="34"/>
      <c r="D413" s="35"/>
      <c r="E413" s="36"/>
      <c r="F413" s="37"/>
      <c r="G413" s="37"/>
      <c r="H413" s="37"/>
      <c r="I413" s="37"/>
      <c r="J413" s="37"/>
      <c r="M413" s="8"/>
    </row>
    <row r="414" spans="1:13" s="9" customFormat="1" x14ac:dyDescent="0.3">
      <c r="A414" s="8"/>
      <c r="B414" s="34"/>
      <c r="C414" s="34"/>
      <c r="D414" s="35"/>
      <c r="E414" s="36"/>
      <c r="F414" s="37"/>
      <c r="G414" s="37"/>
      <c r="H414" s="37"/>
      <c r="I414" s="37"/>
      <c r="J414" s="37"/>
      <c r="K414" s="30"/>
      <c r="M414" s="8"/>
    </row>
    <row r="415" spans="1:13" s="9" customFormat="1" x14ac:dyDescent="0.3">
      <c r="A415" s="8"/>
      <c r="B415" s="40"/>
      <c r="C415" s="40"/>
      <c r="D415" s="41"/>
      <c r="E415" s="42"/>
      <c r="F415" s="37"/>
      <c r="G415" s="37"/>
      <c r="H415" s="37"/>
      <c r="I415" s="37"/>
      <c r="J415" s="37"/>
      <c r="K415" s="30"/>
      <c r="M415" s="8"/>
    </row>
    <row r="416" spans="1:13" s="9" customFormat="1" x14ac:dyDescent="0.3">
      <c r="A416" s="8"/>
      <c r="B416" s="34"/>
      <c r="C416" s="34"/>
      <c r="D416" s="35"/>
      <c r="E416" s="36"/>
      <c r="F416" s="37"/>
      <c r="G416" s="37"/>
      <c r="H416" s="37"/>
      <c r="I416" s="37"/>
      <c r="J416" s="37"/>
      <c r="M416" s="8"/>
    </row>
    <row r="417" spans="1:13" s="9" customFormat="1" x14ac:dyDescent="0.3">
      <c r="A417" s="8"/>
      <c r="B417" s="34"/>
      <c r="C417" s="34"/>
      <c r="D417" s="35"/>
      <c r="E417" s="36"/>
      <c r="F417" s="37"/>
      <c r="G417" s="37"/>
      <c r="H417" s="37"/>
      <c r="I417" s="37"/>
      <c r="J417" s="37"/>
      <c r="K417" s="30"/>
      <c r="M417" s="8"/>
    </row>
    <row r="418" spans="1:13" s="9" customFormat="1" x14ac:dyDescent="0.3">
      <c r="A418" s="8"/>
      <c r="B418" s="34"/>
      <c r="C418" s="34"/>
      <c r="D418" s="35"/>
      <c r="E418" s="36"/>
      <c r="F418" s="37"/>
      <c r="G418" s="37"/>
      <c r="H418" s="37"/>
      <c r="I418" s="37"/>
      <c r="J418" s="37"/>
      <c r="M418" s="8"/>
    </row>
    <row r="419" spans="1:13" s="9" customFormat="1" x14ac:dyDescent="0.3">
      <c r="A419" s="8"/>
      <c r="B419" s="40"/>
      <c r="C419" s="40"/>
      <c r="D419" s="41"/>
      <c r="E419" s="42"/>
      <c r="F419" s="37"/>
      <c r="G419" s="37"/>
      <c r="H419" s="37"/>
      <c r="I419" s="37"/>
      <c r="J419" s="37"/>
      <c r="K419" s="30"/>
      <c r="M419" s="8"/>
    </row>
    <row r="420" spans="1:13" s="9" customFormat="1" x14ac:dyDescent="0.3">
      <c r="A420" s="8"/>
      <c r="B420" s="40"/>
      <c r="C420" s="40"/>
      <c r="D420" s="41"/>
      <c r="E420" s="42"/>
      <c r="F420" s="37"/>
      <c r="G420" s="37"/>
      <c r="H420" s="37"/>
      <c r="I420" s="37"/>
      <c r="J420" s="37"/>
      <c r="K420" s="30"/>
      <c r="M420" s="8"/>
    </row>
    <row r="421" spans="1:13" s="9" customFormat="1" x14ac:dyDescent="0.3">
      <c r="A421" s="8"/>
      <c r="B421" s="34"/>
      <c r="C421" s="34"/>
      <c r="D421" s="35"/>
      <c r="E421" s="36"/>
      <c r="F421" s="37"/>
      <c r="G421" s="37"/>
      <c r="H421" s="37"/>
      <c r="I421" s="37"/>
      <c r="J421" s="37"/>
      <c r="K421" s="30"/>
      <c r="M421" s="8"/>
    </row>
    <row r="422" spans="1:13" s="9" customFormat="1" x14ac:dyDescent="0.3">
      <c r="A422" s="8"/>
      <c r="B422" s="34"/>
      <c r="C422" s="34"/>
      <c r="D422" s="35"/>
      <c r="E422" s="36"/>
      <c r="F422" s="37"/>
      <c r="G422" s="37"/>
      <c r="H422" s="37"/>
      <c r="I422" s="37"/>
      <c r="J422" s="37"/>
      <c r="M422" s="8"/>
    </row>
    <row r="423" spans="1:13" s="9" customFormat="1" x14ac:dyDescent="0.3">
      <c r="A423" s="8"/>
      <c r="B423" s="34"/>
      <c r="C423" s="34"/>
      <c r="D423" s="35"/>
      <c r="E423" s="36"/>
      <c r="F423" s="37"/>
      <c r="G423" s="37"/>
      <c r="H423" s="37"/>
      <c r="I423" s="37"/>
      <c r="J423" s="37"/>
      <c r="M423" s="8"/>
    </row>
    <row r="424" spans="1:13" s="9" customFormat="1" x14ac:dyDescent="0.3">
      <c r="A424" s="8"/>
      <c r="B424" s="34"/>
      <c r="C424" s="34"/>
      <c r="D424" s="35"/>
      <c r="E424" s="36"/>
      <c r="F424" s="37"/>
      <c r="G424" s="37"/>
      <c r="H424" s="37"/>
      <c r="I424" s="37"/>
      <c r="J424" s="37"/>
      <c r="K424" s="30"/>
      <c r="M424" s="8"/>
    </row>
    <row r="425" spans="1:13" s="9" customFormat="1" x14ac:dyDescent="0.3">
      <c r="A425" s="8"/>
      <c r="B425" s="34"/>
      <c r="C425" s="34"/>
      <c r="D425" s="35"/>
      <c r="E425" s="36"/>
      <c r="F425" s="37"/>
      <c r="G425" s="37"/>
      <c r="H425" s="37"/>
      <c r="I425" s="37"/>
      <c r="J425" s="37"/>
      <c r="M425" s="8"/>
    </row>
    <row r="426" spans="1:13" s="9" customFormat="1" x14ac:dyDescent="0.3">
      <c r="A426" s="8"/>
      <c r="B426" s="40"/>
      <c r="C426" s="40"/>
      <c r="D426" s="41"/>
      <c r="E426" s="42"/>
      <c r="F426" s="37"/>
      <c r="G426" s="37"/>
      <c r="H426" s="37"/>
      <c r="I426" s="37"/>
      <c r="J426" s="37"/>
      <c r="K426" s="30"/>
      <c r="M426" s="8"/>
    </row>
    <row r="427" spans="1:13" s="9" customFormat="1" x14ac:dyDescent="0.3">
      <c r="A427" s="8"/>
      <c r="B427" s="34"/>
      <c r="C427" s="34"/>
      <c r="D427" s="35"/>
      <c r="E427" s="36"/>
      <c r="F427" s="37"/>
      <c r="G427" s="37"/>
      <c r="H427" s="37"/>
      <c r="I427" s="37"/>
      <c r="J427" s="37"/>
      <c r="M427" s="8"/>
    </row>
    <row r="428" spans="1:13" s="9" customFormat="1" x14ac:dyDescent="0.3">
      <c r="A428" s="8"/>
      <c r="B428" s="34"/>
      <c r="C428" s="34"/>
      <c r="D428" s="35"/>
      <c r="E428" s="36"/>
      <c r="F428" s="37"/>
      <c r="G428" s="37"/>
      <c r="H428" s="37"/>
      <c r="I428" s="37"/>
      <c r="J428" s="37"/>
      <c r="M428" s="8"/>
    </row>
    <row r="429" spans="1:13" s="9" customFormat="1" x14ac:dyDescent="0.3">
      <c r="A429" s="8"/>
      <c r="B429" s="40"/>
      <c r="C429" s="40"/>
      <c r="D429" s="41"/>
      <c r="E429" s="42"/>
      <c r="F429" s="37"/>
      <c r="G429" s="37"/>
      <c r="H429" s="37"/>
      <c r="I429" s="37"/>
      <c r="J429" s="37"/>
      <c r="K429" s="30"/>
      <c r="M429" s="8"/>
    </row>
    <row r="430" spans="1:13" s="9" customFormat="1" x14ac:dyDescent="0.3">
      <c r="A430" s="8"/>
      <c r="B430" s="34"/>
      <c r="C430" s="34"/>
      <c r="D430" s="35"/>
      <c r="E430" s="36"/>
      <c r="F430" s="37"/>
      <c r="G430" s="37"/>
      <c r="H430" s="37"/>
      <c r="I430" s="37"/>
      <c r="J430" s="37"/>
      <c r="K430" s="30"/>
      <c r="M430" s="8"/>
    </row>
    <row r="431" spans="1:13" s="9" customFormat="1" x14ac:dyDescent="0.3">
      <c r="A431" s="8"/>
      <c r="B431" s="34"/>
      <c r="C431" s="34"/>
      <c r="D431" s="35"/>
      <c r="E431" s="36"/>
      <c r="F431" s="37"/>
      <c r="G431" s="37"/>
      <c r="H431" s="37"/>
      <c r="I431" s="37"/>
      <c r="J431" s="37"/>
      <c r="K431" s="30"/>
      <c r="M431" s="8"/>
    </row>
    <row r="432" spans="1:13" s="9" customFormat="1" x14ac:dyDescent="0.3">
      <c r="A432" s="8"/>
      <c r="B432" s="40"/>
      <c r="C432" s="40"/>
      <c r="D432" s="41"/>
      <c r="E432" s="42"/>
      <c r="F432" s="37"/>
      <c r="G432" s="37"/>
      <c r="H432" s="37"/>
      <c r="I432" s="37"/>
      <c r="J432" s="37"/>
      <c r="K432" s="30"/>
      <c r="M432" s="8"/>
    </row>
    <row r="433" spans="1:13" s="9" customFormat="1" x14ac:dyDescent="0.3">
      <c r="A433" s="8"/>
      <c r="B433" s="34"/>
      <c r="C433" s="34"/>
      <c r="D433" s="35"/>
      <c r="E433" s="36"/>
      <c r="F433" s="37"/>
      <c r="G433" s="37"/>
      <c r="H433" s="37"/>
      <c r="I433" s="37"/>
      <c r="J433" s="37"/>
      <c r="M433" s="8"/>
    </row>
    <row r="434" spans="1:13" s="9" customFormat="1" x14ac:dyDescent="0.3">
      <c r="A434" s="8"/>
      <c r="B434" s="34"/>
      <c r="C434" s="34"/>
      <c r="D434" s="35"/>
      <c r="E434" s="36"/>
      <c r="F434" s="37"/>
      <c r="G434" s="37"/>
      <c r="H434" s="37"/>
      <c r="I434" s="37"/>
      <c r="J434" s="37"/>
      <c r="M434" s="8"/>
    </row>
    <row r="435" spans="1:13" s="9" customFormat="1" x14ac:dyDescent="0.3">
      <c r="A435" s="8"/>
      <c r="B435" s="34"/>
      <c r="C435" s="34"/>
      <c r="D435" s="35"/>
      <c r="E435" s="36"/>
      <c r="F435" s="37"/>
      <c r="G435" s="37"/>
      <c r="H435" s="37"/>
      <c r="I435" s="37"/>
      <c r="J435" s="37"/>
      <c r="M435" s="8"/>
    </row>
    <row r="436" spans="1:13" s="9" customFormat="1" x14ac:dyDescent="0.3">
      <c r="A436" s="8"/>
      <c r="B436" s="40"/>
      <c r="C436" s="40"/>
      <c r="D436" s="41"/>
      <c r="E436" s="42"/>
      <c r="F436" s="37"/>
      <c r="G436" s="37"/>
      <c r="H436" s="37"/>
      <c r="I436" s="37"/>
      <c r="J436" s="37"/>
      <c r="K436" s="30"/>
      <c r="M436" s="8"/>
    </row>
    <row r="437" spans="1:13" s="9" customFormat="1" x14ac:dyDescent="0.3">
      <c r="A437" s="8"/>
      <c r="B437" s="34"/>
      <c r="C437" s="34"/>
      <c r="D437" s="35"/>
      <c r="E437" s="36"/>
      <c r="F437" s="37"/>
      <c r="G437" s="37"/>
      <c r="H437" s="37"/>
      <c r="I437" s="37"/>
      <c r="J437" s="37"/>
      <c r="M437" s="8"/>
    </row>
    <row r="438" spans="1:13" s="9" customFormat="1" x14ac:dyDescent="0.3">
      <c r="A438" s="8"/>
      <c r="B438" s="34"/>
      <c r="C438" s="34"/>
      <c r="D438" s="35"/>
      <c r="E438" s="36"/>
      <c r="F438" s="37"/>
      <c r="G438" s="37"/>
      <c r="H438" s="37"/>
      <c r="I438" s="37"/>
      <c r="J438" s="37"/>
      <c r="K438" s="30"/>
      <c r="M438" s="8"/>
    </row>
    <row r="439" spans="1:13" s="9" customFormat="1" x14ac:dyDescent="0.3">
      <c r="A439" s="8"/>
      <c r="B439" s="40"/>
      <c r="C439" s="40"/>
      <c r="D439" s="41"/>
      <c r="E439" s="42"/>
      <c r="F439" s="37"/>
      <c r="G439" s="37"/>
      <c r="H439" s="37"/>
      <c r="I439" s="37"/>
      <c r="J439" s="37"/>
      <c r="K439" s="30"/>
      <c r="M439" s="8"/>
    </row>
    <row r="440" spans="1:13" s="9" customFormat="1" x14ac:dyDescent="0.3">
      <c r="A440" s="8"/>
      <c r="B440" s="34"/>
      <c r="C440" s="34"/>
      <c r="D440" s="35"/>
      <c r="E440" s="36"/>
      <c r="F440" s="37"/>
      <c r="G440" s="37"/>
      <c r="H440" s="37"/>
      <c r="I440" s="37"/>
      <c r="J440" s="37"/>
      <c r="K440" s="30"/>
      <c r="M440" s="8"/>
    </row>
    <row r="441" spans="1:13" s="9" customFormat="1" x14ac:dyDescent="0.3">
      <c r="A441" s="8"/>
      <c r="B441" s="40"/>
      <c r="C441" s="40"/>
      <c r="D441" s="41"/>
      <c r="E441" s="42"/>
      <c r="F441" s="37"/>
      <c r="G441" s="37"/>
      <c r="H441" s="37"/>
      <c r="I441" s="37"/>
      <c r="J441" s="37"/>
      <c r="K441" s="30"/>
      <c r="M441" s="8"/>
    </row>
    <row r="442" spans="1:13" s="9" customFormat="1" x14ac:dyDescent="0.3">
      <c r="A442" s="8"/>
      <c r="B442" s="34"/>
      <c r="C442" s="34"/>
      <c r="D442" s="35"/>
      <c r="E442" s="36"/>
      <c r="F442" s="37"/>
      <c r="G442" s="37"/>
      <c r="H442" s="37"/>
      <c r="I442" s="37"/>
      <c r="J442" s="37"/>
      <c r="M442" s="8"/>
    </row>
    <row r="443" spans="1:13" s="9" customFormat="1" x14ac:dyDescent="0.3">
      <c r="A443" s="8"/>
      <c r="B443" s="34"/>
      <c r="C443" s="34"/>
      <c r="D443" s="35"/>
      <c r="E443" s="36"/>
      <c r="F443" s="37"/>
      <c r="G443" s="37"/>
      <c r="H443" s="37"/>
      <c r="I443" s="37"/>
      <c r="J443" s="37"/>
      <c r="M443" s="8"/>
    </row>
    <row r="444" spans="1:13" s="9" customFormat="1" x14ac:dyDescent="0.3">
      <c r="A444" s="8"/>
      <c r="B444" s="34"/>
      <c r="C444" s="34"/>
      <c r="D444" s="35"/>
      <c r="E444" s="36"/>
      <c r="F444" s="37"/>
      <c r="G444" s="37"/>
      <c r="H444" s="37"/>
      <c r="I444" s="37"/>
      <c r="J444" s="37"/>
      <c r="M444" s="8"/>
    </row>
    <row r="445" spans="1:13" s="9" customFormat="1" x14ac:dyDescent="0.3">
      <c r="A445" s="8"/>
      <c r="B445" s="40"/>
      <c r="C445" s="40"/>
      <c r="D445" s="41"/>
      <c r="E445" s="42"/>
      <c r="F445" s="37"/>
      <c r="G445" s="37"/>
      <c r="H445" s="37"/>
      <c r="I445" s="37"/>
      <c r="J445" s="37"/>
      <c r="K445" s="30"/>
      <c r="M445" s="8"/>
    </row>
    <row r="446" spans="1:13" s="9" customFormat="1" x14ac:dyDescent="0.3">
      <c r="A446" s="8"/>
      <c r="B446" s="40"/>
      <c r="C446" s="40"/>
      <c r="D446" s="41"/>
      <c r="E446" s="42"/>
      <c r="F446" s="37"/>
      <c r="G446" s="37"/>
      <c r="H446" s="37"/>
      <c r="I446" s="37"/>
      <c r="J446" s="37"/>
      <c r="K446" s="30"/>
      <c r="M446" s="8"/>
    </row>
    <row r="447" spans="1:13" s="9" customFormat="1" x14ac:dyDescent="0.3">
      <c r="A447" s="8"/>
      <c r="B447" s="34"/>
      <c r="C447" s="34"/>
      <c r="D447" s="35"/>
      <c r="E447" s="36"/>
      <c r="F447" s="37"/>
      <c r="G447" s="37"/>
      <c r="H447" s="37"/>
      <c r="I447" s="37"/>
      <c r="J447" s="37"/>
      <c r="K447" s="30"/>
      <c r="M447" s="8"/>
    </row>
    <row r="448" spans="1:13" s="9" customFormat="1" x14ac:dyDescent="0.3">
      <c r="A448" s="8"/>
      <c r="B448" s="34"/>
      <c r="C448" s="34"/>
      <c r="D448" s="35"/>
      <c r="E448" s="36"/>
      <c r="F448" s="37"/>
      <c r="G448" s="37"/>
      <c r="H448" s="37"/>
      <c r="I448" s="37"/>
      <c r="J448" s="37"/>
      <c r="M448" s="8"/>
    </row>
    <row r="449" spans="1:13" s="9" customFormat="1" x14ac:dyDescent="0.3">
      <c r="A449" s="8"/>
      <c r="B449" s="34"/>
      <c r="C449" s="34"/>
      <c r="D449" s="35"/>
      <c r="E449" s="36"/>
      <c r="F449" s="37"/>
      <c r="G449" s="37"/>
      <c r="H449" s="37"/>
      <c r="I449" s="37"/>
      <c r="J449" s="37"/>
      <c r="M449" s="8"/>
    </row>
    <row r="450" spans="1:13" s="9" customFormat="1" x14ac:dyDescent="0.3">
      <c r="A450" s="8"/>
      <c r="B450" s="34"/>
      <c r="C450" s="34"/>
      <c r="D450" s="35"/>
      <c r="E450" s="36"/>
      <c r="F450" s="37"/>
      <c r="G450" s="37"/>
      <c r="H450" s="37"/>
      <c r="I450" s="37"/>
      <c r="J450" s="37"/>
      <c r="M450" s="8"/>
    </row>
    <row r="451" spans="1:13" s="9" customFormat="1" x14ac:dyDescent="0.3">
      <c r="A451" s="8"/>
      <c r="B451" s="40"/>
      <c r="C451" s="40"/>
      <c r="D451" s="41"/>
      <c r="E451" s="42"/>
      <c r="F451" s="37"/>
      <c r="G451" s="37"/>
      <c r="H451" s="37"/>
      <c r="I451" s="37"/>
      <c r="J451" s="37"/>
      <c r="K451" s="30"/>
      <c r="M451" s="8"/>
    </row>
    <row r="452" spans="1:13" s="9" customFormat="1" x14ac:dyDescent="0.3">
      <c r="A452" s="8"/>
      <c r="B452" s="34"/>
      <c r="C452" s="34"/>
      <c r="D452" s="35"/>
      <c r="E452" s="36"/>
      <c r="F452" s="37"/>
      <c r="G452" s="37"/>
      <c r="H452" s="37"/>
      <c r="I452" s="37"/>
      <c r="J452" s="37"/>
      <c r="M452" s="8"/>
    </row>
    <row r="453" spans="1:13" s="9" customFormat="1" x14ac:dyDescent="0.3">
      <c r="A453" s="8"/>
      <c r="B453" s="40"/>
      <c r="C453" s="40"/>
      <c r="D453" s="41"/>
      <c r="E453" s="42"/>
      <c r="F453" s="37"/>
      <c r="G453" s="37"/>
      <c r="H453" s="37"/>
      <c r="I453" s="37"/>
      <c r="J453" s="37"/>
      <c r="K453" s="30"/>
      <c r="M453" s="8"/>
    </row>
    <row r="454" spans="1:13" s="9" customFormat="1" x14ac:dyDescent="0.3">
      <c r="A454" s="8"/>
      <c r="B454" s="34"/>
      <c r="C454" s="34"/>
      <c r="D454" s="35"/>
      <c r="E454" s="36"/>
      <c r="F454" s="37"/>
      <c r="G454" s="37"/>
      <c r="H454" s="37"/>
      <c r="I454" s="37"/>
      <c r="J454" s="37"/>
      <c r="M454" s="8"/>
    </row>
    <row r="455" spans="1:13" s="9" customFormat="1" x14ac:dyDescent="0.3">
      <c r="A455" s="8"/>
      <c r="B455" s="40"/>
      <c r="C455" s="40"/>
      <c r="D455" s="41"/>
      <c r="E455" s="42"/>
      <c r="F455" s="37"/>
      <c r="G455" s="37"/>
      <c r="H455" s="37"/>
      <c r="I455" s="37"/>
      <c r="J455" s="37"/>
      <c r="K455" s="30"/>
      <c r="M455" s="8"/>
    </row>
    <row r="456" spans="1:13" s="9" customFormat="1" x14ac:dyDescent="0.3">
      <c r="A456" s="8"/>
      <c r="B456" s="34"/>
      <c r="C456" s="34"/>
      <c r="D456" s="35"/>
      <c r="E456" s="36"/>
      <c r="F456" s="37"/>
      <c r="G456" s="37"/>
      <c r="H456" s="37"/>
      <c r="I456" s="37"/>
      <c r="J456" s="37"/>
      <c r="K456" s="30"/>
      <c r="M456" s="8"/>
    </row>
    <row r="457" spans="1:13" s="9" customFormat="1" x14ac:dyDescent="0.3">
      <c r="A457" s="8"/>
      <c r="B457" s="34"/>
      <c r="C457" s="34"/>
      <c r="D457" s="35"/>
      <c r="E457" s="36"/>
      <c r="F457" s="37"/>
      <c r="G457" s="37"/>
      <c r="H457" s="37"/>
      <c r="I457" s="37"/>
      <c r="J457" s="37"/>
      <c r="M457" s="8"/>
    </row>
    <row r="458" spans="1:13" s="9" customFormat="1" x14ac:dyDescent="0.3">
      <c r="A458" s="8"/>
      <c r="B458" s="34"/>
      <c r="C458" s="34"/>
      <c r="D458" s="35"/>
      <c r="E458" s="36"/>
      <c r="F458" s="37"/>
      <c r="G458" s="37"/>
      <c r="H458" s="37"/>
      <c r="I458" s="37"/>
      <c r="J458" s="37"/>
      <c r="K458" s="30"/>
      <c r="M458" s="8"/>
    </row>
    <row r="459" spans="1:13" s="9" customFormat="1" x14ac:dyDescent="0.3">
      <c r="A459" s="8"/>
      <c r="B459" s="34"/>
      <c r="C459" s="34"/>
      <c r="D459" s="35"/>
      <c r="E459" s="36"/>
      <c r="F459" s="37"/>
      <c r="G459" s="37"/>
      <c r="H459" s="37"/>
      <c r="I459" s="37"/>
      <c r="J459" s="37"/>
      <c r="M459" s="8"/>
    </row>
    <row r="460" spans="1:13" s="9" customFormat="1" x14ac:dyDescent="0.3">
      <c r="A460" s="8"/>
      <c r="B460" s="34"/>
      <c r="C460" s="34"/>
      <c r="D460" s="35"/>
      <c r="E460" s="36"/>
      <c r="F460" s="37"/>
      <c r="G460" s="37"/>
      <c r="H460" s="37"/>
      <c r="I460" s="37"/>
      <c r="J460" s="37"/>
      <c r="M460" s="8"/>
    </row>
    <row r="461" spans="1:13" s="9" customFormat="1" x14ac:dyDescent="0.3">
      <c r="A461" s="8"/>
      <c r="B461" s="34"/>
      <c r="C461" s="34"/>
      <c r="D461" s="35"/>
      <c r="E461" s="36"/>
      <c r="F461" s="37"/>
      <c r="G461" s="37"/>
      <c r="H461" s="37"/>
      <c r="I461" s="37"/>
      <c r="J461" s="37"/>
      <c r="M461" s="8"/>
    </row>
    <row r="462" spans="1:13" s="9" customFormat="1" x14ac:dyDescent="0.3">
      <c r="A462" s="8"/>
      <c r="B462" s="40"/>
      <c r="C462" s="40"/>
      <c r="D462" s="41"/>
      <c r="E462" s="42"/>
      <c r="F462" s="37"/>
      <c r="G462" s="37"/>
      <c r="H462" s="37"/>
      <c r="I462" s="37"/>
      <c r="J462" s="37"/>
      <c r="K462" s="30"/>
      <c r="M462" s="8"/>
    </row>
    <row r="463" spans="1:13" s="9" customFormat="1" x14ac:dyDescent="0.3">
      <c r="A463" s="8"/>
      <c r="B463" s="34"/>
      <c r="C463" s="34"/>
      <c r="D463" s="35"/>
      <c r="E463" s="36"/>
      <c r="F463" s="37"/>
      <c r="G463" s="37"/>
      <c r="H463" s="37"/>
      <c r="I463" s="37"/>
      <c r="J463" s="37"/>
      <c r="K463" s="30"/>
      <c r="M463" s="8"/>
    </row>
    <row r="464" spans="1:13" s="9" customFormat="1" x14ac:dyDescent="0.3">
      <c r="A464" s="8"/>
      <c r="B464" s="34"/>
      <c r="C464" s="34"/>
      <c r="D464" s="35"/>
      <c r="E464" s="36"/>
      <c r="F464" s="37"/>
      <c r="G464" s="37"/>
      <c r="H464" s="37"/>
      <c r="I464" s="37"/>
      <c r="J464" s="37"/>
      <c r="M464" s="8"/>
    </row>
    <row r="465" spans="1:13" s="9" customFormat="1" x14ac:dyDescent="0.3">
      <c r="A465" s="8"/>
      <c r="B465" s="34"/>
      <c r="C465" s="34"/>
      <c r="D465" s="35"/>
      <c r="E465" s="36"/>
      <c r="F465" s="37"/>
      <c r="G465" s="37"/>
      <c r="H465" s="37"/>
      <c r="I465" s="37"/>
      <c r="J465" s="37"/>
      <c r="K465" s="30"/>
      <c r="M465" s="8"/>
    </row>
    <row r="466" spans="1:13" s="9" customFormat="1" x14ac:dyDescent="0.3">
      <c r="A466" s="8"/>
      <c r="B466" s="34"/>
      <c r="C466" s="34"/>
      <c r="D466" s="35"/>
      <c r="E466" s="36"/>
      <c r="F466" s="37"/>
      <c r="G466" s="37"/>
      <c r="H466" s="37"/>
      <c r="I466" s="37"/>
      <c r="J466" s="37"/>
      <c r="K466" s="30"/>
      <c r="M466" s="8"/>
    </row>
    <row r="467" spans="1:13" s="9" customFormat="1" x14ac:dyDescent="0.3">
      <c r="A467" s="8"/>
      <c r="B467" s="34"/>
      <c r="C467" s="34"/>
      <c r="D467" s="35"/>
      <c r="E467" s="36"/>
      <c r="F467" s="37"/>
      <c r="G467" s="37"/>
      <c r="H467" s="37"/>
      <c r="I467" s="37"/>
      <c r="J467" s="37"/>
      <c r="M467" s="8"/>
    </row>
    <row r="468" spans="1:13" s="9" customFormat="1" x14ac:dyDescent="0.3">
      <c r="A468" s="8"/>
      <c r="B468" s="40"/>
      <c r="C468" s="40"/>
      <c r="D468" s="41"/>
      <c r="E468" s="42"/>
      <c r="F468" s="37"/>
      <c r="G468" s="37"/>
      <c r="H468" s="37"/>
      <c r="I468" s="37"/>
      <c r="J468" s="37"/>
      <c r="K468" s="30"/>
      <c r="M468" s="8"/>
    </row>
    <row r="469" spans="1:13" s="9" customFormat="1" x14ac:dyDescent="0.3">
      <c r="A469" s="8"/>
      <c r="B469" s="34"/>
      <c r="C469" s="34"/>
      <c r="D469" s="35"/>
      <c r="E469" s="36"/>
      <c r="F469" s="37"/>
      <c r="G469" s="37"/>
      <c r="H469" s="37"/>
      <c r="I469" s="37"/>
      <c r="J469" s="37"/>
      <c r="M469" s="8"/>
    </row>
    <row r="470" spans="1:13" s="9" customFormat="1" x14ac:dyDescent="0.3">
      <c r="A470" s="8"/>
      <c r="B470" s="34"/>
      <c r="C470" s="34"/>
      <c r="D470" s="35"/>
      <c r="E470" s="36"/>
      <c r="F470" s="37"/>
      <c r="G470" s="37"/>
      <c r="H470" s="37"/>
      <c r="I470" s="37"/>
      <c r="J470" s="37"/>
      <c r="M470" s="8"/>
    </row>
    <row r="471" spans="1:13" s="9" customFormat="1" x14ac:dyDescent="0.3">
      <c r="A471" s="8"/>
      <c r="B471" s="40"/>
      <c r="C471" s="40"/>
      <c r="D471" s="41"/>
      <c r="E471" s="42"/>
      <c r="F471" s="37"/>
      <c r="G471" s="37"/>
      <c r="H471" s="37"/>
      <c r="I471" s="37"/>
      <c r="J471" s="37"/>
      <c r="K471" s="30"/>
      <c r="M471" s="8"/>
    </row>
    <row r="472" spans="1:13" s="9" customFormat="1" x14ac:dyDescent="0.3">
      <c r="A472" s="8"/>
      <c r="B472" s="34"/>
      <c r="C472" s="34"/>
      <c r="D472" s="35"/>
      <c r="E472" s="36"/>
      <c r="F472" s="37"/>
      <c r="G472" s="37"/>
      <c r="H472" s="37"/>
      <c r="I472" s="37"/>
      <c r="J472" s="37"/>
      <c r="M472" s="8"/>
    </row>
    <row r="473" spans="1:13" s="9" customFormat="1" x14ac:dyDescent="0.3">
      <c r="A473" s="8"/>
      <c r="B473" s="40"/>
      <c r="C473" s="40"/>
      <c r="D473" s="41"/>
      <c r="E473" s="42"/>
      <c r="F473" s="37"/>
      <c r="G473" s="37"/>
      <c r="H473" s="37"/>
      <c r="I473" s="37"/>
      <c r="J473" s="37"/>
      <c r="K473" s="30"/>
      <c r="M473" s="8"/>
    </row>
    <row r="474" spans="1:13" s="9" customFormat="1" x14ac:dyDescent="0.3">
      <c r="A474" s="8"/>
      <c r="B474" s="34"/>
      <c r="C474" s="34"/>
      <c r="D474" s="35"/>
      <c r="E474" s="36"/>
      <c r="F474" s="37"/>
      <c r="G474" s="37"/>
      <c r="H474" s="37"/>
      <c r="I474" s="37"/>
      <c r="J474" s="37"/>
      <c r="K474" s="30"/>
      <c r="M474" s="8"/>
    </row>
    <row r="475" spans="1:13" s="9" customFormat="1" x14ac:dyDescent="0.3">
      <c r="A475" s="8"/>
      <c r="B475" s="34"/>
      <c r="C475" s="34"/>
      <c r="D475" s="35"/>
      <c r="E475" s="36"/>
      <c r="F475" s="37"/>
      <c r="G475" s="37"/>
      <c r="H475" s="37"/>
      <c r="I475" s="37"/>
      <c r="J475" s="37"/>
      <c r="K475" s="30"/>
      <c r="M475" s="8"/>
    </row>
    <row r="476" spans="1:13" s="9" customFormat="1" x14ac:dyDescent="0.3">
      <c r="A476" s="8"/>
      <c r="B476" s="34"/>
      <c r="C476" s="34"/>
      <c r="D476" s="35"/>
      <c r="E476" s="36"/>
      <c r="F476" s="37"/>
      <c r="G476" s="37"/>
      <c r="H476" s="37"/>
      <c r="I476" s="37"/>
      <c r="J476" s="37"/>
      <c r="K476" s="30"/>
      <c r="M476" s="8"/>
    </row>
    <row r="477" spans="1:13" s="9" customFormat="1" x14ac:dyDescent="0.3">
      <c r="A477" s="8"/>
      <c r="B477" s="40"/>
      <c r="C477" s="40"/>
      <c r="D477" s="41"/>
      <c r="E477" s="42"/>
      <c r="F477" s="37"/>
      <c r="G477" s="37"/>
      <c r="H477" s="37"/>
      <c r="I477" s="37"/>
      <c r="J477" s="37"/>
      <c r="K477" s="30"/>
      <c r="M477" s="8"/>
    </row>
    <row r="478" spans="1:13" s="9" customFormat="1" x14ac:dyDescent="0.3">
      <c r="A478" s="8"/>
      <c r="B478" s="40"/>
      <c r="C478" s="40"/>
      <c r="D478" s="41"/>
      <c r="E478" s="42"/>
      <c r="F478" s="37"/>
      <c r="G478" s="37"/>
      <c r="H478" s="37"/>
      <c r="I478" s="37"/>
      <c r="J478" s="37"/>
      <c r="K478" s="30"/>
      <c r="M478" s="8"/>
    </row>
    <row r="479" spans="1:13" s="9" customFormat="1" x14ac:dyDescent="0.3">
      <c r="A479" s="8"/>
      <c r="B479" s="34"/>
      <c r="C479" s="34"/>
      <c r="D479" s="35"/>
      <c r="E479" s="36"/>
      <c r="F479" s="37"/>
      <c r="G479" s="37"/>
      <c r="H479" s="37"/>
      <c r="I479" s="37"/>
      <c r="J479" s="37"/>
      <c r="M479" s="8"/>
    </row>
    <row r="480" spans="1:13" s="9" customFormat="1" x14ac:dyDescent="0.3">
      <c r="A480" s="8"/>
      <c r="B480" s="40"/>
      <c r="C480" s="40"/>
      <c r="D480" s="41"/>
      <c r="E480" s="42"/>
      <c r="F480" s="37"/>
      <c r="G480" s="37"/>
      <c r="H480" s="37"/>
      <c r="I480" s="37"/>
      <c r="J480" s="37"/>
      <c r="K480" s="30"/>
      <c r="M480" s="8"/>
    </row>
    <row r="481" spans="1:13" s="9" customFormat="1" x14ac:dyDescent="0.3">
      <c r="A481" s="8"/>
      <c r="B481" s="40"/>
      <c r="C481" s="40"/>
      <c r="D481" s="41"/>
      <c r="E481" s="42"/>
      <c r="F481" s="37"/>
      <c r="G481" s="37"/>
      <c r="H481" s="37"/>
      <c r="I481" s="37"/>
      <c r="J481" s="37"/>
      <c r="K481" s="30"/>
      <c r="M481" s="8"/>
    </row>
    <row r="482" spans="1:13" s="9" customFormat="1" x14ac:dyDescent="0.3">
      <c r="A482" s="8"/>
      <c r="B482" s="34"/>
      <c r="C482" s="34"/>
      <c r="D482" s="35"/>
      <c r="E482" s="36"/>
      <c r="F482" s="37"/>
      <c r="G482" s="37"/>
      <c r="H482" s="37"/>
      <c r="I482" s="37"/>
      <c r="J482" s="37"/>
      <c r="K482" s="30"/>
      <c r="M482" s="8"/>
    </row>
    <row r="483" spans="1:13" s="9" customFormat="1" x14ac:dyDescent="0.3">
      <c r="A483" s="8"/>
      <c r="B483" s="34"/>
      <c r="C483" s="34"/>
      <c r="D483" s="35"/>
      <c r="E483" s="36"/>
      <c r="F483" s="37"/>
      <c r="G483" s="37"/>
      <c r="H483" s="37"/>
      <c r="I483" s="37"/>
      <c r="J483" s="37"/>
      <c r="M483" s="8"/>
    </row>
    <row r="484" spans="1:13" s="9" customFormat="1" x14ac:dyDescent="0.3">
      <c r="A484" s="8"/>
      <c r="B484" s="34"/>
      <c r="C484" s="34"/>
      <c r="D484" s="35"/>
      <c r="E484" s="36"/>
      <c r="F484" s="37"/>
      <c r="G484" s="37"/>
      <c r="H484" s="37"/>
      <c r="I484" s="37"/>
      <c r="J484" s="37"/>
      <c r="M484" s="8"/>
    </row>
    <row r="485" spans="1:13" s="9" customFormat="1" x14ac:dyDescent="0.3">
      <c r="A485" s="8"/>
      <c r="B485" s="34"/>
      <c r="C485" s="34"/>
      <c r="D485" s="35"/>
      <c r="E485" s="36"/>
      <c r="F485" s="37"/>
      <c r="G485" s="37"/>
      <c r="H485" s="37"/>
      <c r="I485" s="37"/>
      <c r="J485" s="37"/>
      <c r="K485" s="30"/>
      <c r="M485" s="8"/>
    </row>
    <row r="486" spans="1:13" s="9" customFormat="1" x14ac:dyDescent="0.3">
      <c r="A486" s="8"/>
      <c r="B486" s="40"/>
      <c r="C486" s="40"/>
      <c r="D486" s="41"/>
      <c r="E486" s="42"/>
      <c r="F486" s="37"/>
      <c r="G486" s="37"/>
      <c r="H486" s="37"/>
      <c r="I486" s="37"/>
      <c r="J486" s="37"/>
      <c r="K486" s="30"/>
      <c r="M486" s="8"/>
    </row>
    <row r="487" spans="1:13" s="9" customFormat="1" x14ac:dyDescent="0.3">
      <c r="A487" s="8"/>
      <c r="B487" s="34"/>
      <c r="C487" s="34"/>
      <c r="D487" s="35"/>
      <c r="E487" s="36"/>
      <c r="F487" s="37"/>
      <c r="G487" s="37"/>
      <c r="H487" s="37"/>
      <c r="I487" s="37"/>
      <c r="J487" s="37"/>
      <c r="K487" s="30"/>
      <c r="M487" s="8"/>
    </row>
    <row r="488" spans="1:13" s="9" customFormat="1" x14ac:dyDescent="0.3">
      <c r="A488" s="8"/>
      <c r="B488" s="14"/>
      <c r="C488" s="14"/>
      <c r="D488" s="15"/>
      <c r="E488" s="16"/>
      <c r="F488" s="37"/>
      <c r="G488" s="37"/>
      <c r="H488" s="37"/>
      <c r="I488" s="37"/>
      <c r="J488" s="37"/>
      <c r="K488" s="30"/>
      <c r="M488" s="8"/>
    </row>
    <row r="489" spans="1:13" s="9" customFormat="1" x14ac:dyDescent="0.3">
      <c r="A489" s="8"/>
      <c r="B489" s="40"/>
      <c r="C489" s="40"/>
      <c r="D489" s="41"/>
      <c r="E489" s="42"/>
      <c r="F489" s="37"/>
      <c r="G489" s="37"/>
      <c r="H489" s="37"/>
      <c r="I489" s="37"/>
      <c r="J489" s="37"/>
      <c r="K489" s="30"/>
      <c r="M489" s="8"/>
    </row>
    <row r="490" spans="1:13" s="9" customFormat="1" x14ac:dyDescent="0.3">
      <c r="A490" s="8"/>
      <c r="B490" s="40"/>
      <c r="C490" s="40"/>
      <c r="D490" s="41"/>
      <c r="E490" s="42"/>
      <c r="F490" s="37"/>
      <c r="G490" s="37"/>
      <c r="H490" s="37"/>
      <c r="I490" s="37"/>
      <c r="J490" s="37"/>
      <c r="K490" s="30"/>
      <c r="M490" s="8"/>
    </row>
    <row r="491" spans="1:13" s="9" customFormat="1" x14ac:dyDescent="0.3">
      <c r="A491" s="8"/>
      <c r="B491" s="40"/>
      <c r="C491" s="40"/>
      <c r="D491" s="41"/>
      <c r="E491" s="42"/>
      <c r="F491" s="37"/>
      <c r="G491" s="37"/>
      <c r="H491" s="37"/>
      <c r="I491" s="37"/>
      <c r="J491" s="37"/>
      <c r="K491" s="30"/>
      <c r="M491" s="8"/>
    </row>
    <row r="492" spans="1:13" s="9" customFormat="1" x14ac:dyDescent="0.3">
      <c r="A492" s="8"/>
      <c r="B492" s="40"/>
      <c r="C492" s="40"/>
      <c r="D492" s="41"/>
      <c r="E492" s="42"/>
      <c r="F492" s="37"/>
      <c r="G492" s="37"/>
      <c r="H492" s="37"/>
      <c r="I492" s="37"/>
      <c r="J492" s="37"/>
      <c r="K492" s="30"/>
      <c r="M492" s="8"/>
    </row>
    <row r="493" spans="1:13" s="9" customFormat="1" x14ac:dyDescent="0.3">
      <c r="A493" s="8"/>
      <c r="B493" s="40"/>
      <c r="C493" s="40"/>
      <c r="D493" s="41"/>
      <c r="E493" s="42"/>
      <c r="F493" s="37"/>
      <c r="G493" s="37"/>
      <c r="H493" s="37"/>
      <c r="I493" s="37"/>
      <c r="J493" s="37"/>
      <c r="K493" s="30"/>
      <c r="M493" s="8"/>
    </row>
    <row r="494" spans="1:13" s="9" customFormat="1" x14ac:dyDescent="0.3">
      <c r="A494" s="8"/>
      <c r="B494" s="34"/>
      <c r="C494" s="34"/>
      <c r="D494" s="35"/>
      <c r="E494" s="36"/>
      <c r="F494" s="37"/>
      <c r="G494" s="37"/>
      <c r="H494" s="37"/>
      <c r="I494" s="37"/>
      <c r="J494" s="37"/>
      <c r="M494" s="8"/>
    </row>
    <row r="495" spans="1:13" s="9" customFormat="1" x14ac:dyDescent="0.3">
      <c r="A495" s="8"/>
      <c r="B495" s="40"/>
      <c r="C495" s="40"/>
      <c r="D495" s="41"/>
      <c r="E495" s="42"/>
      <c r="F495" s="37"/>
      <c r="G495" s="37"/>
      <c r="H495" s="37"/>
      <c r="I495" s="37"/>
      <c r="J495" s="37"/>
      <c r="K495" s="30"/>
      <c r="M495" s="8"/>
    </row>
    <row r="496" spans="1:13" s="9" customFormat="1" x14ac:dyDescent="0.3">
      <c r="A496" s="8"/>
      <c r="B496" s="34"/>
      <c r="C496" s="34"/>
      <c r="D496" s="35"/>
      <c r="E496" s="36"/>
      <c r="F496" s="37"/>
      <c r="G496" s="37"/>
      <c r="H496" s="37"/>
      <c r="I496" s="37"/>
      <c r="J496" s="37"/>
      <c r="K496" s="30"/>
      <c r="M496" s="8"/>
    </row>
    <row r="497" spans="1:13" s="9" customFormat="1" x14ac:dyDescent="0.3">
      <c r="A497" s="8"/>
      <c r="B497" s="40"/>
      <c r="C497" s="40"/>
      <c r="D497" s="41"/>
      <c r="E497" s="42"/>
      <c r="F497" s="37"/>
      <c r="G497" s="37"/>
      <c r="H497" s="37"/>
      <c r="I497" s="37"/>
      <c r="J497" s="37"/>
      <c r="K497" s="30"/>
      <c r="M497" s="8"/>
    </row>
    <row r="498" spans="1:13" s="9" customFormat="1" x14ac:dyDescent="0.3">
      <c r="A498" s="8"/>
      <c r="B498" s="34"/>
      <c r="C498" s="34"/>
      <c r="D498" s="35"/>
      <c r="E498" s="36"/>
      <c r="F498" s="37"/>
      <c r="G498" s="37"/>
      <c r="H498" s="37"/>
      <c r="I498" s="37"/>
      <c r="J498" s="37"/>
      <c r="K498" s="30"/>
      <c r="M498" s="8"/>
    </row>
    <row r="499" spans="1:13" s="9" customFormat="1" x14ac:dyDescent="0.3">
      <c r="A499" s="8"/>
      <c r="B499" s="14"/>
      <c r="C499" s="14"/>
      <c r="D499" s="15"/>
      <c r="E499" s="16"/>
      <c r="F499" s="37"/>
      <c r="G499" s="37"/>
      <c r="H499" s="37"/>
      <c r="I499" s="37"/>
      <c r="J499" s="37"/>
      <c r="K499" s="30"/>
      <c r="M499" s="8"/>
    </row>
    <row r="500" spans="1:13" s="9" customFormat="1" x14ac:dyDescent="0.3">
      <c r="A500" s="8"/>
      <c r="B500" s="40"/>
      <c r="C500" s="40"/>
      <c r="D500" s="41"/>
      <c r="E500" s="42"/>
      <c r="F500" s="37"/>
      <c r="G500" s="37"/>
      <c r="H500" s="37"/>
      <c r="I500" s="37"/>
      <c r="J500" s="37"/>
      <c r="K500" s="30"/>
      <c r="M500" s="8"/>
    </row>
    <row r="501" spans="1:13" s="9" customFormat="1" x14ac:dyDescent="0.3">
      <c r="A501" s="8"/>
      <c r="B501" s="40"/>
      <c r="C501" s="40"/>
      <c r="D501" s="41"/>
      <c r="E501" s="42"/>
      <c r="F501" s="37"/>
      <c r="G501" s="37"/>
      <c r="H501" s="37"/>
      <c r="I501" s="37"/>
      <c r="J501" s="37"/>
      <c r="K501" s="30"/>
      <c r="M501" s="8"/>
    </row>
    <row r="502" spans="1:13" s="9" customFormat="1" x14ac:dyDescent="0.3">
      <c r="A502" s="8"/>
      <c r="B502" s="40"/>
      <c r="C502" s="40"/>
      <c r="D502" s="41"/>
      <c r="E502" s="42"/>
      <c r="F502" s="37"/>
      <c r="G502" s="37"/>
      <c r="H502" s="37"/>
      <c r="I502" s="37"/>
      <c r="J502" s="37"/>
      <c r="K502" s="30"/>
      <c r="M502" s="8"/>
    </row>
    <row r="503" spans="1:13" s="9" customFormat="1" x14ac:dyDescent="0.3">
      <c r="A503" s="8"/>
      <c r="B503" s="40"/>
      <c r="C503" s="40"/>
      <c r="D503" s="41"/>
      <c r="E503" s="42"/>
      <c r="F503" s="37"/>
      <c r="G503" s="37"/>
      <c r="H503" s="37"/>
      <c r="I503" s="37"/>
      <c r="J503" s="37"/>
      <c r="K503" s="30"/>
      <c r="M503" s="8"/>
    </row>
    <row r="504" spans="1:13" s="9" customFormat="1" x14ac:dyDescent="0.3">
      <c r="A504" s="8"/>
      <c r="B504" s="40"/>
      <c r="C504" s="40"/>
      <c r="D504" s="41"/>
      <c r="E504" s="42"/>
      <c r="F504" s="37"/>
      <c r="G504" s="37"/>
      <c r="H504" s="37"/>
      <c r="I504" s="37"/>
      <c r="J504" s="37"/>
      <c r="K504" s="30"/>
      <c r="M504" s="8"/>
    </row>
    <row r="505" spans="1:13" s="9" customFormat="1" x14ac:dyDescent="0.3">
      <c r="A505" s="8"/>
      <c r="B505" s="34"/>
      <c r="C505" s="34"/>
      <c r="D505" s="35"/>
      <c r="E505" s="36"/>
      <c r="F505" s="37"/>
      <c r="G505" s="37"/>
      <c r="H505" s="37"/>
      <c r="I505" s="37"/>
      <c r="J505" s="37"/>
      <c r="M505" s="8"/>
    </row>
    <row r="506" spans="1:13" s="9" customFormat="1" x14ac:dyDescent="0.3">
      <c r="A506" s="8"/>
      <c r="B506" s="40"/>
      <c r="C506" s="40"/>
      <c r="D506" s="41"/>
      <c r="E506" s="42"/>
      <c r="F506" s="37"/>
      <c r="G506" s="37"/>
      <c r="H506" s="37"/>
      <c r="I506" s="37"/>
      <c r="J506" s="37"/>
      <c r="K506" s="30"/>
      <c r="M506" s="8"/>
    </row>
    <row r="507" spans="1:13" s="9" customFormat="1" x14ac:dyDescent="0.3">
      <c r="A507" s="8"/>
      <c r="B507" s="34"/>
      <c r="C507" s="34"/>
      <c r="D507" s="35"/>
      <c r="E507" s="36"/>
      <c r="F507" s="37"/>
      <c r="G507" s="37"/>
      <c r="H507" s="37"/>
      <c r="I507" s="37"/>
      <c r="J507" s="37"/>
      <c r="M507" s="8"/>
    </row>
    <row r="508" spans="1:13" s="9" customFormat="1" x14ac:dyDescent="0.3">
      <c r="A508" s="8"/>
      <c r="B508" s="40"/>
      <c r="C508" s="40"/>
      <c r="D508" s="41"/>
      <c r="E508" s="42"/>
      <c r="F508" s="37"/>
      <c r="G508" s="37"/>
      <c r="H508" s="37"/>
      <c r="I508" s="37"/>
      <c r="J508" s="37"/>
      <c r="K508" s="30"/>
      <c r="M508" s="8"/>
    </row>
    <row r="509" spans="1:13" s="9" customFormat="1" x14ac:dyDescent="0.3">
      <c r="A509" s="8"/>
      <c r="B509" s="34"/>
      <c r="C509" s="34"/>
      <c r="D509" s="35"/>
      <c r="E509" s="36"/>
      <c r="F509" s="37"/>
      <c r="G509" s="37"/>
      <c r="H509" s="37"/>
      <c r="I509" s="37"/>
      <c r="J509" s="37"/>
      <c r="M509" s="8"/>
    </row>
    <row r="511" spans="1:13" s="9" customFormat="1" x14ac:dyDescent="0.3">
      <c r="A511" s="8"/>
      <c r="B511" s="40"/>
      <c r="C511" s="40"/>
      <c r="D511" s="41"/>
      <c r="E511" s="42"/>
      <c r="F511" s="37"/>
      <c r="G511" s="37"/>
      <c r="H511" s="37"/>
      <c r="I511" s="37"/>
      <c r="J511" s="37"/>
      <c r="K511" s="30"/>
      <c r="M511" s="8"/>
    </row>
    <row r="512" spans="1:13" s="9" customFormat="1" x14ac:dyDescent="0.3">
      <c r="A512" s="8"/>
      <c r="B512" s="40"/>
      <c r="C512" s="40"/>
      <c r="D512" s="41"/>
      <c r="E512" s="42"/>
      <c r="F512" s="37"/>
      <c r="G512" s="37"/>
      <c r="H512" s="37"/>
      <c r="I512" s="37"/>
      <c r="J512" s="37"/>
      <c r="K512" s="30"/>
      <c r="M512" s="8"/>
    </row>
    <row r="513" spans="1:13" s="9" customFormat="1" x14ac:dyDescent="0.3">
      <c r="A513" s="8"/>
      <c r="B513" s="40"/>
      <c r="C513" s="40"/>
      <c r="D513" s="41"/>
      <c r="E513" s="42"/>
      <c r="F513" s="37"/>
      <c r="G513" s="37"/>
      <c r="H513" s="37"/>
      <c r="I513" s="37"/>
      <c r="J513" s="37"/>
      <c r="K513" s="30"/>
      <c r="M513" s="8"/>
    </row>
    <row r="514" spans="1:13" s="9" customFormat="1" x14ac:dyDescent="0.3">
      <c r="A514" s="8"/>
      <c r="B514" s="40"/>
      <c r="C514" s="40"/>
      <c r="D514" s="41"/>
      <c r="E514" s="42"/>
      <c r="F514" s="37"/>
      <c r="G514" s="37"/>
      <c r="H514" s="37"/>
      <c r="I514" s="37"/>
      <c r="J514" s="37"/>
      <c r="K514" s="30"/>
      <c r="M514" s="8"/>
    </row>
    <row r="515" spans="1:13" s="9" customFormat="1" x14ac:dyDescent="0.3">
      <c r="A515" s="8"/>
      <c r="B515" s="34"/>
      <c r="C515" s="34"/>
      <c r="D515" s="35"/>
      <c r="E515" s="36"/>
      <c r="F515" s="37"/>
      <c r="G515" s="37"/>
      <c r="H515" s="37"/>
      <c r="I515" s="37"/>
      <c r="J515" s="37"/>
      <c r="M515" s="8"/>
    </row>
    <row r="516" spans="1:13" s="9" customFormat="1" x14ac:dyDescent="0.3">
      <c r="A516" s="8"/>
      <c r="B516" s="43"/>
      <c r="C516" s="43"/>
      <c r="D516" s="44"/>
      <c r="E516" s="45"/>
      <c r="F516" s="37"/>
      <c r="G516" s="37"/>
      <c r="H516" s="37"/>
      <c r="I516" s="37"/>
      <c r="J516" s="37"/>
      <c r="K516" s="30"/>
      <c r="M516" s="8"/>
    </row>
  </sheetData>
  <autoFilter ref="A9:M246" xr:uid="{00000000-0009-0000-0000-000000000000}">
    <filterColumn colId="10">
      <filters>
        <filter val="1,502,041.00"/>
        <filter val="1,890,033.40"/>
        <filter val="10,000.00"/>
        <filter val="100,000.00"/>
        <filter val="119,787,811.60"/>
        <filter val="12,204.00"/>
        <filter val="120,444.00"/>
        <filter val="122,444.00"/>
        <filter val="140,812.00"/>
        <filter val="15,000.00"/>
        <filter val="150,000.00"/>
        <filter val="157,024.29"/>
        <filter val="165,048.00"/>
        <filter val="185,041.67"/>
        <filter val="2,000,000.00"/>
        <filter val="2,000.00"/>
        <filter val="2,475,000.00"/>
        <filter val="2,809,045.52"/>
        <filter val="20,000.00"/>
        <filter val="224,042.44"/>
        <filter val="25,000.00"/>
        <filter val="25,478.00"/>
        <filter val="26,805,930.73"/>
        <filter val="3,563.16"/>
        <filter val="304,956.00"/>
        <filter val="33,405,862.00"/>
        <filter val="35,000.00"/>
        <filter val="350,000.00"/>
        <filter val="385,000.00"/>
        <filter val="46,765,263.40"/>
        <filter val="48,098.00"/>
        <filter val="489,000.04"/>
        <filter val="5,000.00"/>
        <filter val="5,078,405.00"/>
        <filter val="5,539.13"/>
        <filter val="50,000.00"/>
        <filter val="62,036.00"/>
        <filter val="62,837.67"/>
        <filter val="645,884.00"/>
        <filter val="65,000.00"/>
        <filter val="67,000.00"/>
        <filter val="73,022,548.20"/>
        <filter val="75,041.67"/>
        <filter val="99,828,478.93"/>
      </filters>
    </filterColumn>
  </autoFilter>
  <mergeCells count="10">
    <mergeCell ref="B6:F8"/>
    <mergeCell ref="B1:K1"/>
    <mergeCell ref="B2:K2"/>
    <mergeCell ref="B3:K3"/>
    <mergeCell ref="B4:K4"/>
    <mergeCell ref="G6:K6"/>
    <mergeCell ref="G7:G8"/>
    <mergeCell ref="H7:H8"/>
    <mergeCell ref="I7:J7"/>
    <mergeCell ref="K7:K8"/>
  </mergeCells>
  <pageMargins left="0.47244094488188981" right="0.15748031496062992" top="0.55118110236220474" bottom="0.55118110236220474" header="0.31496062992125984" footer="0.31496062992125984"/>
  <pageSetup scale="9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Rubro de Ingresos</vt:lpstr>
      <vt:lpstr>'Rubro de Ingresos'!Títulos_a_imprimir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Deme</dc:creator>
  <cp:lastModifiedBy>Isidoro Cabrera</cp:lastModifiedBy>
  <cp:lastPrinted>2025-10-12T09:30:32Z</cp:lastPrinted>
  <dcterms:created xsi:type="dcterms:W3CDTF">2025-10-11T20:00:08Z</dcterms:created>
  <dcterms:modified xsi:type="dcterms:W3CDTF">2025-10-14T03:12:11Z</dcterms:modified>
</cp:coreProperties>
</file>